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Dev\AM-ORBIT\frontend\public\assets\downloads\"/>
    </mc:Choice>
  </mc:AlternateContent>
  <xr:revisionPtr revIDLastSave="0" documentId="13_ncr:1_{9EBA35FD-C25C-4CA0-A96B-C9891C7272FF}" xr6:coauthVersionLast="47" xr6:coauthVersionMax="47" xr10:uidLastSave="{00000000-0000-0000-0000-000000000000}"/>
  <bookViews>
    <workbookView xWindow="0" yWindow="0" windowWidth="24000" windowHeight="13680" xr2:uid="{00000000-000D-0000-FFFF-FFFF00000000}"/>
  </bookViews>
  <sheets>
    <sheet name="0. Bắt đầu" sheetId="1" r:id="rId1"/>
    <sheet name="1. Đối chiếu brief" sheetId="2" r:id="rId2"/>
    <sheet name="2. Ngân sách" sheetId="3" r:id="rId3"/>
    <sheet name="3. Timeline" sheetId="4" r:id="rId4"/>
    <sheet name="4. Danh mục" sheetId="5" r:id="rId5"/>
  </sheets>
  <definedNames>
    <definedName name="_xlnm.Print_Area" localSheetId="0">'0. Bắt đầu'!$A$1:$N$46</definedName>
    <definedName name="_xlnm.Print_Area" localSheetId="1">'1. Đối chiếu brief'!$A$5:$F$40</definedName>
    <definedName name="_xlnm.Print_Area" localSheetId="2">'2. Ngân sách'!$A$4:$K$101</definedName>
    <definedName name="_xlnm.Print_Area" localSheetId="3">'3. Timeline'!$A$4:$T$67</definedName>
    <definedName name="_xlnm.Print_Area" localSheetId="4">'4. Danh mục'!$A$3:$F$14</definedName>
    <definedName name="_xlnm.Print_Titles" localSheetId="1">'1. Đối chiếu brief'!$5:$5</definedName>
    <definedName name="_xlnm.Print_Titles" localSheetId="2">'2. Ngân sách'!$18:$18</definedName>
    <definedName name="_xlnm.Print_Titles" localSheetId="3">'3. Timeline'!$6:$7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7" i="4" l="1"/>
  <c r="F66" i="4"/>
  <c r="F65" i="4"/>
  <c r="F64" i="4"/>
  <c r="F63" i="4"/>
  <c r="F62" i="4"/>
  <c r="F61" i="4"/>
  <c r="F60" i="4"/>
  <c r="F59" i="4"/>
  <c r="F58" i="4"/>
  <c r="F57" i="4"/>
  <c r="F56" i="4"/>
  <c r="F55" i="4"/>
  <c r="F54" i="4"/>
  <c r="F53" i="4"/>
  <c r="F52" i="4"/>
  <c r="F51" i="4"/>
  <c r="F50" i="4"/>
  <c r="F49" i="4"/>
  <c r="F48" i="4"/>
  <c r="F47" i="4"/>
  <c r="F46" i="4"/>
  <c r="F45" i="4"/>
  <c r="F44" i="4"/>
  <c r="F43" i="4"/>
  <c r="F42" i="4"/>
  <c r="F41" i="4"/>
  <c r="F40" i="4"/>
  <c r="F39" i="4"/>
  <c r="F38" i="4"/>
  <c r="F37" i="4"/>
  <c r="F36" i="4"/>
  <c r="F35" i="4"/>
  <c r="F34" i="4"/>
  <c r="F33" i="4"/>
  <c r="F32" i="4"/>
  <c r="F31" i="4"/>
  <c r="F30" i="4"/>
  <c r="F29" i="4"/>
  <c r="F28" i="4"/>
  <c r="F27" i="4"/>
  <c r="F26" i="4"/>
  <c r="F25" i="4"/>
  <c r="F24" i="4"/>
  <c r="F23" i="4"/>
  <c r="F22" i="4"/>
  <c r="F21" i="4"/>
  <c r="F20" i="4"/>
  <c r="F19" i="4"/>
  <c r="F18" i="4"/>
  <c r="F17" i="4"/>
  <c r="F16" i="4"/>
  <c r="F15" i="4"/>
  <c r="F14" i="4"/>
  <c r="F13" i="4"/>
  <c r="B4" i="4" s="1"/>
  <c r="F12" i="4"/>
  <c r="F11" i="4"/>
  <c r="F10" i="4"/>
  <c r="F9" i="4"/>
  <c r="F8" i="4"/>
  <c r="H6" i="4"/>
  <c r="I6" i="4" s="1"/>
  <c r="J6" i="4" s="1"/>
  <c r="K6" i="4" s="1"/>
  <c r="L6" i="4" s="1"/>
  <c r="M6" i="4" s="1"/>
  <c r="N6" i="4" s="1"/>
  <c r="O6" i="4" s="1"/>
  <c r="P6" i="4" s="1"/>
  <c r="Q6" i="4" s="1"/>
  <c r="R6" i="4" s="1"/>
  <c r="S6" i="4" s="1"/>
  <c r="T6" i="4" s="1"/>
  <c r="B5" i="4"/>
  <c r="G101" i="3"/>
  <c r="G100" i="3"/>
  <c r="G99" i="3"/>
  <c r="G98" i="3"/>
  <c r="G97" i="3"/>
  <c r="G96" i="3"/>
  <c r="G95" i="3"/>
  <c r="G94" i="3"/>
  <c r="G93" i="3"/>
  <c r="G92" i="3"/>
  <c r="G91" i="3"/>
  <c r="G90" i="3"/>
  <c r="G89" i="3"/>
  <c r="G88" i="3"/>
  <c r="G87" i="3"/>
  <c r="G86" i="3"/>
  <c r="G85" i="3"/>
  <c r="G84" i="3"/>
  <c r="G83" i="3"/>
  <c r="G82" i="3"/>
  <c r="G81" i="3"/>
  <c r="G80" i="3"/>
  <c r="G79" i="3"/>
  <c r="G78" i="3"/>
  <c r="G77" i="3"/>
  <c r="G76" i="3"/>
  <c r="G75" i="3"/>
  <c r="G74" i="3"/>
  <c r="G73" i="3"/>
  <c r="G72" i="3"/>
  <c r="J68" i="3"/>
  <c r="G68" i="3"/>
  <c r="J67" i="3"/>
  <c r="G67" i="3"/>
  <c r="J66" i="3"/>
  <c r="G66" i="3"/>
  <c r="J65" i="3"/>
  <c r="G65" i="3"/>
  <c r="J64" i="3"/>
  <c r="G64" i="3"/>
  <c r="J63" i="3"/>
  <c r="G63" i="3"/>
  <c r="J62" i="3"/>
  <c r="G62" i="3"/>
  <c r="J61" i="3"/>
  <c r="G61" i="3"/>
  <c r="J60" i="3"/>
  <c r="G60" i="3"/>
  <c r="J59" i="3"/>
  <c r="G59" i="3"/>
  <c r="J58" i="3"/>
  <c r="G58" i="3"/>
  <c r="J57" i="3"/>
  <c r="G57" i="3"/>
  <c r="J56" i="3"/>
  <c r="G56" i="3"/>
  <c r="J55" i="3"/>
  <c r="G55" i="3"/>
  <c r="J54" i="3"/>
  <c r="G54" i="3"/>
  <c r="J53" i="3"/>
  <c r="G53" i="3"/>
  <c r="J52" i="3"/>
  <c r="G52" i="3"/>
  <c r="J51" i="3"/>
  <c r="G51" i="3"/>
  <c r="J50" i="3"/>
  <c r="G50" i="3"/>
  <c r="J49" i="3"/>
  <c r="G49" i="3"/>
  <c r="J48" i="3"/>
  <c r="G48" i="3"/>
  <c r="J47" i="3"/>
  <c r="G47" i="3"/>
  <c r="J46" i="3"/>
  <c r="G46" i="3"/>
  <c r="J45" i="3"/>
  <c r="G45" i="3"/>
  <c r="J44" i="3"/>
  <c r="G44" i="3"/>
  <c r="J43" i="3"/>
  <c r="G43" i="3"/>
  <c r="J42" i="3"/>
  <c r="G42" i="3"/>
  <c r="J41" i="3"/>
  <c r="G41" i="3"/>
  <c r="J40" i="3"/>
  <c r="G40" i="3"/>
  <c r="J39" i="3"/>
  <c r="G39" i="3"/>
  <c r="J38" i="3"/>
  <c r="G38" i="3"/>
  <c r="J37" i="3"/>
  <c r="G37" i="3"/>
  <c r="J36" i="3"/>
  <c r="G36" i="3"/>
  <c r="J35" i="3"/>
  <c r="G35" i="3"/>
  <c r="J34" i="3"/>
  <c r="G34" i="3"/>
  <c r="J33" i="3"/>
  <c r="G33" i="3"/>
  <c r="J32" i="3"/>
  <c r="G32" i="3"/>
  <c r="G9" i="3" s="1"/>
  <c r="J31" i="3"/>
  <c r="J9" i="3" s="1"/>
  <c r="G31" i="3"/>
  <c r="J30" i="3"/>
  <c r="G30" i="3"/>
  <c r="J29" i="3"/>
  <c r="G29" i="3"/>
  <c r="J28" i="3"/>
  <c r="G28" i="3"/>
  <c r="J27" i="3"/>
  <c r="G27" i="3"/>
  <c r="J26" i="3"/>
  <c r="G26" i="3"/>
  <c r="J25" i="3"/>
  <c r="G25" i="3"/>
  <c r="J24" i="3"/>
  <c r="G24" i="3"/>
  <c r="J23" i="3"/>
  <c r="G23" i="3"/>
  <c r="J22" i="3"/>
  <c r="G22" i="3"/>
  <c r="J21" i="3"/>
  <c r="G21" i="3"/>
  <c r="J20" i="3"/>
  <c r="G20" i="3"/>
  <c r="J19" i="3"/>
  <c r="G19" i="3"/>
  <c r="N15" i="3"/>
  <c r="P15" i="3" s="1"/>
  <c r="G15" i="3"/>
  <c r="N14" i="3"/>
  <c r="P14" i="3" s="1"/>
  <c r="N13" i="3"/>
  <c r="P13" i="3" s="1"/>
  <c r="N12" i="3"/>
  <c r="P12" i="3" s="1"/>
  <c r="N11" i="3"/>
  <c r="J11" i="3"/>
  <c r="G11" i="3"/>
  <c r="N10" i="3"/>
  <c r="J10" i="3"/>
  <c r="G10" i="3"/>
  <c r="N9" i="3"/>
  <c r="N8" i="3"/>
  <c r="N7" i="3"/>
  <c r="N6" i="3"/>
  <c r="A4" i="2"/>
  <c r="I10" i="1" s="1"/>
  <c r="P12" i="1"/>
  <c r="I12" i="1" s="1"/>
  <c r="P8" i="3" l="1"/>
  <c r="O7" i="3"/>
  <c r="G12" i="3"/>
  <c r="O10" i="3"/>
  <c r="O13" i="3"/>
  <c r="O9" i="3"/>
  <c r="P11" i="3"/>
  <c r="P6" i="3"/>
  <c r="O8" i="3"/>
  <c r="J6" i="3"/>
  <c r="G4" i="4"/>
  <c r="I11" i="1" s="1"/>
  <c r="G6" i="3"/>
  <c r="G7" i="3" s="1"/>
  <c r="G8" i="3" s="1"/>
  <c r="I8" i="1" s="1"/>
  <c r="J7" i="3"/>
  <c r="J8" i="3" s="1"/>
  <c r="K8" i="1" s="1"/>
  <c r="G13" i="3"/>
  <c r="G14" i="3" s="1"/>
  <c r="M8" i="1" s="1"/>
  <c r="O6" i="3"/>
  <c r="O11" i="3"/>
  <c r="O12" i="3"/>
  <c r="P7" i="3"/>
  <c r="O14" i="3"/>
  <c r="O15" i="3"/>
  <c r="P10" i="3"/>
  <c r="P9" i="3"/>
  <c r="P16" i="3" l="1"/>
  <c r="O16" i="3"/>
</calcChain>
</file>

<file path=xl/sharedStrings.xml><?xml version="1.0" encoding="utf-8"?>
<sst xmlns="http://schemas.openxmlformats.org/spreadsheetml/2006/main" count="349" uniqueCount="205">
  <si>
    <t>MẪU PROPOSAL SỰ KIỆN: NGÂN SÁCH, TIMELINE, ĐỐI CHIẾU BRIEF</t>
  </si>
  <si>
    <t>Đi kèm file PowerPoint mau-proposal-su-kien.pptx. Sửa số ở ô cam hoặc ô vàng nhạt, tổng và biểu đồ tự đổi.</t>
  </si>
  <si>
    <t>Bản trống: nhập chương trình của bạn vào ô vàng nhạt. Tên hạng mục, tên việc giữ sẵn để bạn sửa.</t>
  </si>
  <si>
    <t>3 BƯỚC DÙNG</t>
  </si>
  <si>
    <t>KẾT QUẢ (triệu đồng, đã gồm phí, chưa VAT)</t>
  </si>
  <si>
    <t>Nếu chương trình của bạn chia nhóm hạng mục khác, sửa 10 nhóm ở sheet «4. Danh mục». Ở sheet «2. Ngân sách», nhập đè lên ô cam (ví dụ) hoặc nhập vào các dòng vàng nhạt còn trống ngay dưới bảng (đã có công thức); làm tương tự với ngày, số ngày ở sheet «3. Timeline».</t>
  </si>
  <si>
    <t>PHƯƠNG ÁN A (đầy đủ)</t>
  </si>
  <si>
    <t>PHƯƠNG ÁN B (tinh gọn)</t>
  </si>
  <si>
    <t>GIAI ĐOẠN 2: SAMPLING</t>
  </si>
  <si>
    <t>Ở sheet «1. Đối chiếu brief», chép các mục brief bạn nhận, ghi số slide trả lời và chọn trạng thái. Ô trạng thái đỏ là mục brief chưa có slide trả lời.</t>
  </si>
  <si>
    <t>Quay lại đây xem tổng. Chép số tổng hoặc dán biểu đồ sang slide 13 (timeline) và slide 15 (ngân sách) của file PowerPoint; bản gọn 8 slide là slide 6 và 7.</t>
  </si>
  <si>
    <t>chưa VAT</t>
  </si>
  <si>
    <t>NGÂN SÁCH THEO NHÓM: A SO VỚI B (triệu, chưa phí)</t>
  </si>
  <si>
    <t>CƠ CẤU PHƯƠNG ÁN A THEO NHÓM (triệu, chưa phí)</t>
  </si>
  <si>
    <t>KÝ HIỆU</t>
  </si>
  <si>
    <t>Ví dụ</t>
  </si>
  <si>
    <t>Ô cam chữ xám nghiêng: còn nguyên ví dụ, nhập đè bằng thông tin của bạn.</t>
  </si>
  <si>
    <t>Nhập</t>
  </si>
  <si>
    <t>Ô vàng nhạt chữ xanh: ô nhập đã thay ví dụ hoặc còn trống.</t>
  </si>
  <si>
    <t>Tự tính</t>
  </si>
  <si>
    <t>Ô xám: công thức, sheet đã khóa không mật khẩu (Review &gt; Unprotect Sheet nếu cần sửa).</t>
  </si>
  <si>
    <t>Tham khảo</t>
  </si>
  <si>
    <t>Cột xám «Tham khảo khung giá» ở sheet 2: khung giá để bạn đối chiếu, không in và không gửi khách.</t>
  </si>
  <si>
    <t>Mốc duyệt</t>
  </si>
  <si>
    <t>Ở lưới timeline: cam là mốc duyệt, xanh là việc, đỏ là ngày ra mắt.</t>
  </si>
  <si>
    <t>Phí quản lý 10% là giả định minh họa, đổi theo hợp đồng. Khung (*) tham khảo cho lễ ra mắt tại TP.HCM, chưa gồm VAT, phí thuê và phục vụ của địa điểm, nghệ sĩ nổi tiếng, quà tặng khách mời, đi lại ngoài TP.HCM.</t>
  </si>
  <si>
    <t>Gửi brief cho A.M Agency để nhận đề xuất và báo giá sơ bộ trong 48 giờ làm việc · amagency.vn/bao-gia</t>
  </si>
  <si>
    <t>Mẫu của A.M Agency – amagency.vn</t>
  </si>
  <si>
    <t>ĐỐI CHIẾU PROPOSAL VỚI BRIEF</t>
  </si>
  <si>
    <t>Chép các mục brief bạn nhận vào cột B, C, ghi số slide trả lời ở cột D, chọn trạng thái ở cột E (xanh: đã trả lời, đỏ: còn thiếu, xám: không áp dụng). Ô cam chữ xám nghiêng là ví dụ chưa thay; dòng vàng nhạt còn trống để thêm mục.</t>
  </si>
  <si>
    <t>Nhóm brief</t>
  </si>
  <si>
    <t>Mục brief</t>
  </si>
  <si>
    <t>Brief ghi gì</t>
  </si>
  <si>
    <t>Slide trả lời</t>
  </si>
  <si>
    <t>Trạng thái</t>
  </si>
  <si>
    <t>Ghi chú</t>
  </si>
  <si>
    <t>Mục tiêu</t>
  </si>
  <si>
    <t>Mục tiêu kinh doanh</t>
  </si>
  <si>
    <t>Mục tiêu truyền thông, thông điệp chính</t>
  </si>
  <si>
    <t>Đo thành công bằng gì</t>
  </si>
  <si>
    <t>Khách</t>
  </si>
  <si>
    <t>Nhóm khách và số dự kiến từng nhóm</t>
  </si>
  <si>
    <t>Khách đặc biệt (VIP, báo chí)</t>
  </si>
  <si>
    <t>Thời gian và địa điểm</t>
  </si>
  <si>
    <t>Ngày dự kiến, ngày không được</t>
  </si>
  <si>
    <t>Khu vực, địa điểm đã có hay cần tìm</t>
  </si>
  <si>
    <t>Ngân sách</t>
  </si>
  <si>
    <t>Ngân sách dự kiến (dải), đã gồm phí agency, VAT chưa</t>
  </si>
  <si>
    <t>Hạng mục ưu tiên chi</t>
  </si>
  <si>
    <t>Phạm vi việc</t>
  </si>
  <si>
    <t>Phần việc thuê agency</t>
  </si>
  <si>
    <t>Phần doanh nghiệp tự lo</t>
  </si>
  <si>
    <t>Cách chọn agency</t>
  </si>
  <si>
    <t>Lịch chọn agency: ngày gửi brief, hạn đề xuất lần đầu, vòng góp ý, ngày chốt</t>
  </si>
  <si>
    <t>Người liên hệ và người duyệt cuối</t>
  </si>
  <si>
    <t>NGÂN SÁCH HAI PHƯƠNG ÁN: LỄ RA MẮT VÀ GIAI ĐOẠN 2 (triệu đồng, chưa VAT)</t>
  </si>
  <si>
    <t>Nhập đè lên ô cam (ví dụ) hoặc vào các dòng vàng nhạt còn trống ngay dưới bảng: các dòng này đã có công thức. Cần thêm dòng thì Review &gt; Unprotect Sheet (không mật khẩu), chèn ở giữa bảng rồi kéo công thức Thành tiền xuống dòng mới.</t>
  </si>
  <si>
    <t>Phí quản lý (%)</t>
  </si>
  <si>
    <t>Giả định minh họa, đổi theo hợp đồng. Mỗi agency tính khác, có nơi gộp vào từng hạng mục.</t>
  </si>
  <si>
    <t>VAT (%)</t>
  </si>
  <si>
    <t>Để trống nếu chỉ trình số chưa VAT. Nhập thuế suất thì dòng VAT và tổng sau VAT hiện ra.</t>
  </si>
  <si>
    <t>TỔNG THEO NHÓM (nguồn biểu đồ)</t>
  </si>
  <si>
    <t>TỔNG (tự tính từ các bảng bên dưới)</t>
  </si>
  <si>
    <t>Phương án A</t>
  </si>
  <si>
    <t>Phương án B</t>
  </si>
  <si>
    <t>Nhóm</t>
  </si>
  <si>
    <t>Lễ ra mắt: cộng hạng mục chính</t>
  </si>
  <si>
    <t>Lễ ra mắt: phí quản lý (theo ô B4)</t>
  </si>
  <si>
    <t>TỔNG LỄ RA MẮT, chưa VAT</t>
  </si>
  <si>
    <t>Hạng mục tùy chọn (cộng riêng, chưa phí)</t>
  </si>
  <si>
    <t>Lễ ra mắt: VAT (theo ô G4)</t>
  </si>
  <si>
    <t>Lễ ra mắt: tổng sau VAT</t>
  </si>
  <si>
    <t>Sampling: cộng hạng mục chính</t>
  </si>
  <si>
    <t>Sampling: phí quản lý (theo ô B4)</t>
  </si>
  <si>
    <t>TỔNG GIAI ĐOẠN 2 SAMPLING, chưa VAT</t>
  </si>
  <si>
    <t>Sampling: tổng sau VAT</t>
  </si>
  <si>
    <t>Cộng (chưa phí)</t>
  </si>
  <si>
    <t>BẢNG HẠNG MỤC LỄ RA MẮT</t>
  </si>
  <si>
    <t>Hạng mục</t>
  </si>
  <si>
    <t>Diễn giải</t>
  </si>
  <si>
    <t>Đơn vị</t>
  </si>
  <si>
    <t>SL</t>
  </si>
  <si>
    <t>Đơn giá</t>
  </si>
  <si>
    <t>Thành tiền</t>
  </si>
  <si>
    <t>Loại</t>
  </si>
  <si>
    <t>Tham khảo khung giá (không gửi khách)</t>
  </si>
  <si>
    <t>Thiết kế sáng tạo</t>
  </si>
  <si>
    <t>Ý tưởng, key visual, phối cảnh 3D</t>
  </si>
  <si>
    <t>gói</t>
  </si>
  <si>
    <t>Chính</t>
  </si>
  <si>
    <t>Sân khấu, backdrop</t>
  </si>
  <si>
    <t>Âm thanh, ánh sáng, LED</t>
  </si>
  <si>
    <t>Âm thanh, ánh sáng</t>
  </si>
  <si>
    <t>Màn LED</t>
  </si>
  <si>
    <t>m²</t>
  </si>
  <si>
    <t>Tiết mục biểu diễn</t>
  </si>
  <si>
    <t>tiết mục</t>
  </si>
  <si>
    <t>Nghi thức, khu dùng thử</t>
  </si>
  <si>
    <t>Nghi thức mở nắp, đạo cụ</t>
  </si>
  <si>
    <t>Khu dùng thử tại lễ</t>
  </si>
  <si>
    <t>MC, PG, lễ tân</t>
  </si>
  <si>
    <t>MC</t>
  </si>
  <si>
    <t>buổi</t>
  </si>
  <si>
    <t>PG, lễ tân</t>
  </si>
  <si>
    <t>người</t>
  </si>
  <si>
    <t>Tiệc trưa</t>
  </si>
  <si>
    <t>khách</t>
  </si>
  <si>
    <t>Quay phim, chụp ảnh</t>
  </si>
  <si>
    <t>Chụp ảnh, quay phim</t>
  </si>
  <si>
    <t>Hậu cần, lắp đặt</t>
  </si>
  <si>
    <t>Vận chuyển, lắp đặt, tháo dỡ</t>
  </si>
  <si>
    <t>Chụp in ảnh lấy liền</t>
  </si>
  <si>
    <t>Tùy chọn</t>
  </si>
  <si>
    <t>Livestream</t>
  </si>
  <si>
    <t>Địa điểm, khác</t>
  </si>
  <si>
    <t>Thuê địa điểm</t>
  </si>
  <si>
    <t>Chưa tính</t>
  </si>
  <si>
    <t>GIAI ĐOẠN 2: SAMPLING TẠI SIÊU THỊ (5 điểm mỗi ngày xoay vòng, Thứ Sáu đến Chủ nhật, ca 16:00-20:00, 2 tuần)</t>
  </si>
  <si>
    <t>PG dùng thử</t>
  </si>
  <si>
    <t>ca</t>
  </si>
  <si>
    <t>Giám sát</t>
  </si>
  <si>
    <t>ngày-người</t>
  </si>
  <si>
    <t>Quản lý dự án</t>
  </si>
  <si>
    <t>Thiết kế decal, vật phẩm</t>
  </si>
  <si>
    <t>Dán lại decal 2 quầy có sẵn</t>
  </si>
  <si>
    <t>quầy</t>
  </si>
  <si>
    <t>Quầy dùng thử làm thêm</t>
  </si>
  <si>
    <t>Thuê tủ mát nhỏ</t>
  </si>
  <si>
    <t>ngày-tủ</t>
  </si>
  <si>
    <t>Vận chuyển xoay vòng, lưu kho</t>
  </si>
  <si>
    <t>Cốc, đá, vật dụng dùng thử</t>
  </si>
  <si>
    <t>Quà cho hoạt động tương tác</t>
  </si>
  <si>
    <t>Báo cáo ảnh và số theo ngày</t>
  </si>
  <si>
    <t>Phí mặt bằng siêu thị</t>
  </si>
  <si>
    <t>Hàng mẫu</t>
  </si>
  <si>
    <t>Khung (*) tham khảo cho lễ ra mắt tại TP.HCM, chưa gồm VAT, phí thuê và phục vụ của địa điểm, nghệ sĩ nổi tiếng, quà tặng khách mời, đi lại ngoài TP.HCM. Cột L chỉ để bạn tham khảo, không nằm trong vùng in.</t>
  </si>
  <si>
    <t>Khung (*) phần sampling chưa gồm hàng mẫu, phí vào siêu thị hoặc chuỗi cửa hàng và VAT.</t>
  </si>
  <si>
    <t>TIMELINE CÓ MỐC DUYỆT</t>
  </si>
  <si>
    <t>Nhập đè lên ô cam (ví dụ) hoặc vào dòng vàng nhạt còn trống (đã có công thức Kết thúc). Cần thêm dòng thì Unprotect Sheet (không mật khẩu), chèn ở giữa bảng rồi kéo công thức. Loại: Việc, Mốc duyệt, Ký hợp đồng, Ngày D; sheet 0 lấy ngày ở dòng Ký hợp đồng và dòng Ngày D để đếm.</t>
  </si>
  <si>
    <t>Ký hợp đồng xong ngày</t>
  </si>
  <si>
    <t>Số ngày từ ký hợp đồng tới ngày ra mắt</t>
  </si>
  <si>
    <t>Lưới tuần: xanh là việc, cam là mốc duyệt và ký hợp đồng, đỏ là ngày ra mắt.</t>
  </si>
  <si>
    <t>Ngày ra mắt (dòng Ngày D)</t>
  </si>
  <si>
    <t>Tuần từ:</t>
  </si>
  <si>
    <t>Việc</t>
  </si>
  <si>
    <t>Bên chịu trách nhiệm</t>
  </si>
  <si>
    <t>Bắt đầu</t>
  </si>
  <si>
    <t>Số ngày</t>
  </si>
  <si>
    <t>Kết thúc</t>
  </si>
  <si>
    <t>T1</t>
  </si>
  <si>
    <t>T2</t>
  </si>
  <si>
    <t>T3</t>
  </si>
  <si>
    <t>T4</t>
  </si>
  <si>
    <t>T5</t>
  </si>
  <si>
    <t>T6</t>
  </si>
  <si>
    <t>T7</t>
  </si>
  <si>
    <t>T8</t>
  </si>
  <si>
    <t>T9</t>
  </si>
  <si>
    <t>T10</t>
  </si>
  <si>
    <t>T11</t>
  </si>
  <si>
    <t>T12</t>
  </si>
  <si>
    <t>T13</t>
  </si>
  <si>
    <t>Nhận brief</t>
  </si>
  <si>
    <t>Nhãn hàng</t>
  </si>
  <si>
    <t>Hỏi làm rõ brief</t>
  </si>
  <si>
    <t>Hai bên</t>
  </si>
  <si>
    <t>Gửi proposal bản 1 và báo giá sơ bộ</t>
  </si>
  <si>
    <t>Bên đề xuất</t>
  </si>
  <si>
    <t>Nhãn hàng góp ý vòng 1</t>
  </si>
  <si>
    <t>Gửi proposal bản 2</t>
  </si>
  <si>
    <t>Chốt phương án, ký hợp đồng</t>
  </si>
  <si>
    <t>Ký hợp đồng</t>
  </si>
  <si>
    <t>Duyệt key visual</t>
  </si>
  <si>
    <t>Ký hợp đồng địa điểm</t>
  </si>
  <si>
    <t>Địa điểm</t>
  </si>
  <si>
    <t>Duyệt phối cảnh 3D</t>
  </si>
  <si>
    <t>Siêu thị duyệt điểm sampling</t>
  </si>
  <si>
    <t>Địa điểm duyệt layout</t>
  </si>
  <si>
    <t>Duyệt kịch bản, chương trình</t>
  </si>
  <si>
    <t>Duyệt và in vật phẩm sampling</t>
  </si>
  <si>
    <t>Sản xuất sân khấu, backdrop</t>
  </si>
  <si>
    <t>Chốt danh sách khách</t>
  </si>
  <si>
    <t>Tuyển, training PG</t>
  </si>
  <si>
    <t>Nhận hàng mẫu sampling</t>
  </si>
  <si>
    <t>Tổng duyệt</t>
  </si>
  <si>
    <t>Ngày ra mắt</t>
  </si>
  <si>
    <t>Ngày D</t>
  </si>
  <si>
    <t>Sampling tuần 1 (Thứ Sáu-Chủ nhật)</t>
  </si>
  <si>
    <t>Sampling tuần 2 (Thứ Sáu-Chủ nhật)</t>
  </si>
  <si>
    <t>Báo cáo tổng kết</t>
  </si>
  <si>
    <t>Nghiệm thu</t>
  </si>
  <si>
    <t>Danh mục cho các ô chọn. Thêm lựa chọn thì ghi tiếp xuống dưới trong cùng cột. Cột A (10 nhóm hạng mục) là nguồn của bảng tổng và biểu đồ ở sheet 0.</t>
  </si>
  <si>
    <t>Nhóm hạng mục</t>
  </si>
  <si>
    <t>Loại dòng ngân sách</t>
  </si>
  <si>
    <t>Loại việc</t>
  </si>
  <si>
    <t>Trạng thái việc</t>
  </si>
  <si>
    <t>Đối chiếu brief</t>
  </si>
  <si>
    <t>Chưa làm</t>
  </si>
  <si>
    <t>Đã trả lời</t>
  </si>
  <si>
    <t>Đang làm</t>
  </si>
  <si>
    <t>Còn thiếu</t>
  </si>
  <si>
    <t>Xong</t>
  </si>
  <si>
    <t>Không áp dụng</t>
  </si>
  <si>
    <t>Trễ</t>
  </si>
  <si>
    <t>Hotline/Zalo: 0922 891 212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</si>
</sst>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quot;-&quot;"/>
    <numFmt numFmtId="165" formatCode="dd/mm/yyyy"/>
    <numFmt numFmtId="166" formatCode="dd/mm"/>
    <numFmt numFmtId="167" formatCode="#,##0&quot; triệu&quot;"/>
  </numFmts>
  <fonts count="30" x14ac:knownFonts="1">
    <font>
      <sz val="11"/>
      <color theme="1"/>
      <name val="Calibri"/>
      <family val="2"/>
      <scheme val="minor"/>
    </font>
    <font>
      <i/>
      <sz val="11"/>
      <color rgb="FF5F6B66"/>
      <name val="Arial"/>
    </font>
    <font>
      <b/>
      <sz val="11"/>
      <color rgb="FFFFFFFF"/>
      <name val="Arial"/>
    </font>
    <font>
      <sz val="11"/>
      <color rgb="FF1F2A27"/>
      <name val="Arial"/>
    </font>
    <font>
      <i/>
      <sz val="9"/>
      <color rgb="FF8A948F"/>
      <name val="Arial"/>
    </font>
    <font>
      <b/>
      <sz val="16"/>
      <color rgb="FF2F5D50"/>
      <name val="Arial"/>
    </font>
    <font>
      <sz val="11"/>
      <color rgb="FF5F6B66"/>
      <name val="Arial"/>
    </font>
    <font>
      <b/>
      <sz val="13"/>
      <color rgb="FF2F5D50"/>
      <name val="Arial"/>
    </font>
    <font>
      <sz val="11"/>
      <color rgb="FF1849A9"/>
      <name val="Arial"/>
    </font>
    <font>
      <b/>
      <sz val="11"/>
      <color rgb="FF1F2A27"/>
      <name val="Arial"/>
    </font>
    <font>
      <i/>
      <sz val="10"/>
      <color rgb="FF5F6B66"/>
      <name val="Arial"/>
    </font>
    <font>
      <b/>
      <sz val="11"/>
      <color rgb="FF2F5D50"/>
      <name val="Arial"/>
    </font>
    <font>
      <b/>
      <sz val="12"/>
      <color rgb="FF1F2A27"/>
      <name val="Arial"/>
    </font>
    <font>
      <b/>
      <sz val="12"/>
      <color rgb="FF2F5D50"/>
      <name val="Arial"/>
    </font>
    <font>
      <b/>
      <sz val="11"/>
      <color rgb="FF5F6B66"/>
      <name val="Arial"/>
    </font>
    <font>
      <b/>
      <sz val="14"/>
      <color rgb="FF1F2A27"/>
      <name val="Arial"/>
    </font>
    <font>
      <sz val="9"/>
      <color rgb="FF5F6B66"/>
      <name val="Arial"/>
    </font>
    <font>
      <b/>
      <sz val="18"/>
      <color rgb="FF2F5D50"/>
      <name val="Arial"/>
    </font>
    <font>
      <b/>
      <sz val="14"/>
      <color rgb="FFFFFFFF"/>
      <name val="Arial"/>
    </font>
    <font>
      <b/>
      <sz val="10"/>
      <color rgb="FFFFFFFF"/>
      <name val="Arial"/>
    </font>
    <font>
      <b/>
      <sz val="26"/>
      <color rgb="FFFFFFFF"/>
      <name val="Arial"/>
    </font>
    <font>
      <sz val="9"/>
      <color rgb="FFFFFFFF"/>
      <name val="Arial"/>
    </font>
    <font>
      <b/>
      <sz val="10"/>
      <color rgb="FF2F5D50"/>
      <name val="Arial"/>
    </font>
    <font>
      <b/>
      <sz val="26"/>
      <color rgb="FF2F5D50"/>
      <name val="Arial"/>
    </font>
    <font>
      <sz val="9"/>
      <color rgb="FF2F5D50"/>
      <name val="Arial"/>
    </font>
    <font>
      <b/>
      <sz val="13"/>
      <color rgb="FF8A5A12"/>
      <name val="Arial"/>
    </font>
    <font>
      <i/>
      <sz val="11"/>
      <color rgb="FF8A94A6"/>
      <name val="Arial"/>
    </font>
    <font>
      <sz val="10"/>
      <color rgb="FF5F6B66"/>
      <name val="Arial"/>
    </font>
    <font>
      <b/>
      <sz val="11"/>
      <color rgb="FF1849A9"/>
      <name val="Arial"/>
    </font>
    <font>
      <sz val="11"/>
      <color rgb="FF2F5D50"/>
      <name val="Arial"/>
    </font>
  </fonts>
  <fills count="13">
    <fill>
      <patternFill patternType="none"/>
    </fill>
    <fill>
      <patternFill patternType="gray125"/>
    </fill>
    <fill>
      <patternFill patternType="solid">
        <fgColor rgb="FF2F5D50"/>
        <bgColor rgb="FF2F5D50"/>
      </patternFill>
    </fill>
    <fill>
      <patternFill patternType="solid">
        <fgColor rgb="FFFFF6D5"/>
        <bgColor rgb="FFFFF6D5"/>
      </patternFill>
    </fill>
    <fill>
      <patternFill patternType="solid">
        <fgColor rgb="FFA9C5BA"/>
        <bgColor rgb="FFA9C5BA"/>
      </patternFill>
    </fill>
    <fill>
      <patternFill patternType="solid">
        <fgColor rgb="FFEEF2F0"/>
        <bgColor rgb="FFEEF2F0"/>
      </patternFill>
    </fill>
    <fill>
      <patternFill patternType="solid">
        <fgColor rgb="FFEAF1EE"/>
        <bgColor rgb="FFEAF1EE"/>
      </patternFill>
    </fill>
    <fill>
      <patternFill patternType="solid">
        <fgColor rgb="FFECEEED"/>
        <bgColor rgb="FFECEEED"/>
      </patternFill>
    </fill>
    <fill>
      <patternFill patternType="solid">
        <fgColor rgb="FF4E7D6E"/>
        <bgColor rgb="FF4E7D6E"/>
      </patternFill>
    </fill>
    <fill>
      <patternFill patternType="solid">
        <fgColor rgb="FFF7F5EF"/>
        <bgColor rgb="FFF7F5EF"/>
      </patternFill>
    </fill>
    <fill>
      <patternFill patternType="solid">
        <fgColor rgb="FFFBEBD2"/>
        <bgColor rgb="FFFBEBD2"/>
      </patternFill>
    </fill>
    <fill>
      <patternFill patternType="solid">
        <fgColor rgb="FFFDE3C3"/>
        <bgColor rgb="FFFDE3C3"/>
      </patternFill>
    </fill>
    <fill>
      <patternFill patternType="solid">
        <fgColor rgb="FFD99A3D"/>
        <bgColor rgb="FFD99A3D"/>
      </patternFill>
    </fill>
  </fills>
  <borders count="5">
    <border>
      <left/>
      <right/>
      <top/>
      <bottom/>
      <diagonal/>
    </border>
    <border>
      <left style="thin">
        <color rgb="FFD5DDD9"/>
      </left>
      <right style="thin">
        <color rgb="FFD5DDD9"/>
      </right>
      <top style="thin">
        <color rgb="FFD5DDD9"/>
      </top>
      <bottom style="thin">
        <color rgb="FFD5DDD9"/>
      </bottom>
      <diagonal/>
    </border>
    <border>
      <left/>
      <right style="thin">
        <color rgb="FFD5DDD9"/>
      </right>
      <top style="thin">
        <color rgb="FFD5DDD9"/>
      </top>
      <bottom style="thin">
        <color rgb="FFD5DDD9"/>
      </bottom>
      <diagonal/>
    </border>
    <border>
      <left/>
      <right/>
      <top style="thin">
        <color rgb="FFD5DDD9"/>
      </top>
      <bottom style="thin">
        <color rgb="FFD5DDD9"/>
      </bottom>
      <diagonal/>
    </border>
    <border>
      <left style="thin">
        <color rgb="FFD5DDD9"/>
      </left>
      <right style="thin">
        <color rgb="FFD5DDD9"/>
      </right>
      <top/>
      <bottom style="thin">
        <color rgb="FFD5DDD9"/>
      </bottom>
      <diagonal/>
    </border>
  </borders>
  <cellStyleXfs count="1">
    <xf numFmtId="0" fontId="0" fillId="0" borderId="0"/>
  </cellStyleXfs>
  <cellXfs count="72">
    <xf numFmtId="0" fontId="0" fillId="0" borderId="0" xfId="0"/>
    <xf numFmtId="0" fontId="17" fillId="0" borderId="0" xfId="0" applyFont="1" applyAlignment="1">
      <alignment horizontal="left" vertical="center" indent="1"/>
    </xf>
    <xf numFmtId="0" fontId="6" fillId="0" borderId="0" xfId="0" applyFont="1" applyAlignment="1">
      <alignment horizontal="left" vertical="center" indent="1"/>
    </xf>
    <xf numFmtId="0" fontId="10" fillId="0" borderId="0" xfId="0" applyFont="1" applyAlignment="1">
      <alignment horizontal="left" vertical="center" indent="1"/>
    </xf>
    <xf numFmtId="0" fontId="11" fillId="0" borderId="0" xfId="0" applyFont="1" applyAlignment="1">
      <alignment horizontal="left" vertical="center" indent="1"/>
    </xf>
    <xf numFmtId="0" fontId="18" fillId="2" borderId="0" xfId="0" applyFont="1" applyFill="1" applyAlignment="1">
      <alignment horizontal="center" vertical="center" wrapText="1"/>
    </xf>
    <xf numFmtId="1" fontId="3" fillId="5" borderId="1" xfId="0" applyNumberFormat="1" applyFont="1" applyFill="1" applyBorder="1" applyAlignment="1">
      <alignment horizontal="right" vertical="center" wrapText="1"/>
    </xf>
    <xf numFmtId="0" fontId="10" fillId="0" borderId="0" xfId="0" applyFont="1" applyAlignment="1">
      <alignment horizontal="left" vertical="center" wrapText="1" indent="1"/>
    </xf>
    <xf numFmtId="0" fontId="29" fillId="0" borderId="0" xfId="0" applyFont="1" applyAlignment="1">
      <alignment horizontal="left" vertical="center" indent="1"/>
    </xf>
    <xf numFmtId="0" fontId="4" fillId="0" borderId="0" xfId="0" applyFont="1" applyAlignment="1">
      <alignment horizontal="left" vertical="center" indent="1"/>
    </xf>
    <xf numFmtId="0" fontId="5" fillId="0" borderId="0" xfId="0" applyFont="1" applyAlignment="1">
      <alignment horizontal="left" vertical="center" indent="1"/>
    </xf>
    <xf numFmtId="0" fontId="1" fillId="0" borderId="0" xfId="0" applyFont="1" applyAlignment="1">
      <alignment horizontal="left" vertical="center" indent="1"/>
    </xf>
    <xf numFmtId="0" fontId="7" fillId="0" borderId="0" xfId="0" applyFont="1" applyAlignment="1">
      <alignment horizontal="left" vertical="center" indent="1"/>
    </xf>
    <xf numFmtId="0" fontId="2" fillId="2" borderId="1" xfId="0" applyFont="1" applyFill="1" applyBorder="1" applyAlignment="1">
      <alignment horizontal="center" vertical="center" wrapText="1"/>
    </xf>
    <xf numFmtId="0" fontId="8" fillId="3" borderId="1" xfId="0" applyFont="1" applyFill="1" applyBorder="1" applyAlignment="1" applyProtection="1">
      <alignment horizontal="left" vertical="center" wrapText="1" indent="1"/>
      <protection locked="0"/>
    </xf>
    <xf numFmtId="0" fontId="8" fillId="3" borderId="1" xfId="0" applyFont="1" applyFill="1" applyBorder="1" applyAlignment="1" applyProtection="1">
      <alignment horizontal="center" vertical="center" wrapText="1"/>
      <protection locked="0"/>
    </xf>
    <xf numFmtId="0" fontId="9" fillId="0" borderId="0" xfId="0" applyFont="1" applyAlignment="1">
      <alignment horizontal="right" vertical="center" wrapText="1"/>
    </xf>
    <xf numFmtId="9" fontId="8" fillId="3" borderId="1" xfId="0" applyNumberFormat="1" applyFont="1" applyFill="1" applyBorder="1" applyAlignment="1" applyProtection="1">
      <alignment horizontal="center" vertical="center" wrapText="1"/>
      <protection locked="0"/>
    </xf>
    <xf numFmtId="0" fontId="11" fillId="4" borderId="1" xfId="0" applyFont="1" applyFill="1" applyBorder="1" applyAlignment="1">
      <alignment horizontal="center" vertical="center" wrapText="1"/>
    </xf>
    <xf numFmtId="164" fontId="9" fillId="5" borderId="1" xfId="0" applyNumberFormat="1" applyFont="1" applyFill="1" applyBorder="1" applyAlignment="1">
      <alignment horizontal="right" vertical="center" wrapText="1"/>
    </xf>
    <xf numFmtId="0" fontId="3" fillId="5" borderId="1" xfId="0" applyFont="1" applyFill="1" applyBorder="1" applyAlignment="1">
      <alignment horizontal="left" vertical="center" wrapText="1" indent="1"/>
    </xf>
    <xf numFmtId="164" fontId="3" fillId="5" borderId="1" xfId="0" applyNumberFormat="1" applyFont="1" applyFill="1" applyBorder="1" applyAlignment="1">
      <alignment horizontal="right" vertical="center" wrapText="1"/>
    </xf>
    <xf numFmtId="164" fontId="13" fillId="4" borderId="1" xfId="0" applyNumberFormat="1" applyFont="1" applyFill="1" applyBorder="1" applyAlignment="1">
      <alignment horizontal="right" vertical="center" wrapText="1"/>
    </xf>
    <xf numFmtId="0" fontId="3" fillId="7" borderId="1" xfId="0" applyFont="1" applyFill="1" applyBorder="1" applyAlignment="1">
      <alignment horizontal="left" vertical="center" wrapText="1" indent="1"/>
    </xf>
    <xf numFmtId="0" fontId="9" fillId="5" borderId="1" xfId="0" applyFont="1" applyFill="1" applyBorder="1" applyAlignment="1">
      <alignment horizontal="left" vertical="center" wrapText="1" indent="1"/>
    </xf>
    <xf numFmtId="0" fontId="14" fillId="7" borderId="1" xfId="0" applyFont="1" applyFill="1" applyBorder="1" applyAlignment="1">
      <alignment horizontal="center" vertical="center" wrapText="1"/>
    </xf>
    <xf numFmtId="0" fontId="8" fillId="3" borderId="1" xfId="0" applyFont="1" applyFill="1" applyBorder="1" applyAlignment="1" applyProtection="1">
      <alignment horizontal="right" vertical="center" wrapText="1"/>
      <protection locked="0"/>
    </xf>
    <xf numFmtId="0" fontId="10" fillId="7" borderId="1" xfId="0" applyFont="1" applyFill="1" applyBorder="1" applyAlignment="1">
      <alignment horizontal="left" vertical="center" wrapText="1" indent="1"/>
    </xf>
    <xf numFmtId="165" fontId="3" fillId="5" borderId="1" xfId="0" applyNumberFormat="1" applyFont="1" applyFill="1" applyBorder="1" applyAlignment="1">
      <alignment horizontal="center" vertical="center" wrapText="1"/>
    </xf>
    <xf numFmtId="0" fontId="16" fillId="0" borderId="0" xfId="0" applyFont="1" applyAlignment="1">
      <alignment horizontal="right" vertical="center" wrapText="1"/>
    </xf>
    <xf numFmtId="166" fontId="16" fillId="0" borderId="0" xfId="0" applyNumberFormat="1" applyFont="1" applyAlignment="1">
      <alignment horizontal="center" vertical="center" wrapText="1"/>
    </xf>
    <xf numFmtId="165" fontId="8" fillId="3" borderId="1" xfId="0" applyNumberFormat="1" applyFont="1" applyFill="1" applyBorder="1" applyAlignment="1" applyProtection="1">
      <alignment horizontal="center" vertical="center" wrapText="1"/>
      <protection locked="0"/>
    </xf>
    <xf numFmtId="1" fontId="8" fillId="3" borderId="1" xfId="0" applyNumberFormat="1" applyFont="1" applyFill="1" applyBorder="1" applyAlignment="1" applyProtection="1">
      <alignment horizontal="center" vertical="center" wrapText="1"/>
      <protection locked="0"/>
    </xf>
    <xf numFmtId="0" fontId="0" fillId="0" borderId="1" xfId="0" applyBorder="1"/>
    <xf numFmtId="0" fontId="2" fillId="2" borderId="1" xfId="0" applyFont="1" applyFill="1" applyBorder="1" applyAlignment="1">
      <alignment horizontal="left" vertical="center" wrapText="1" indent="1"/>
    </xf>
    <xf numFmtId="0" fontId="3" fillId="0" borderId="1" xfId="0" applyFont="1" applyBorder="1" applyAlignment="1">
      <alignment horizontal="left" vertical="center" wrapText="1" indent="1"/>
    </xf>
    <xf numFmtId="0" fontId="10" fillId="0" borderId="0" xfId="0" applyFont="1" applyAlignment="1">
      <alignment horizontal="left" vertical="center" wrapText="1" indent="1"/>
    </xf>
    <xf numFmtId="0" fontId="0" fillId="0" borderId="0" xfId="0"/>
    <xf numFmtId="0" fontId="27" fillId="0" borderId="0" xfId="0" applyFont="1" applyAlignment="1">
      <alignment horizontal="left" vertical="center" wrapText="1" indent="1"/>
    </xf>
    <xf numFmtId="167" fontId="20" fillId="2" borderId="0" xfId="0" applyNumberFormat="1" applyFont="1" applyFill="1" applyAlignment="1">
      <alignment horizontal="center" vertical="center" wrapText="1"/>
    </xf>
    <xf numFmtId="0" fontId="1" fillId="7" borderId="1" xfId="0" applyFont="1" applyFill="1" applyBorder="1" applyAlignment="1">
      <alignment horizontal="center" vertical="center" wrapText="1"/>
    </xf>
    <xf numFmtId="0" fontId="0" fillId="0" borderId="2" xfId="0" applyBorder="1"/>
    <xf numFmtId="0" fontId="3" fillId="0" borderId="0" xfId="0" applyFont="1" applyAlignment="1">
      <alignment horizontal="left" vertical="center" wrapText="1" indent="1"/>
    </xf>
    <xf numFmtId="167" fontId="23" fillId="6" borderId="0" xfId="0" applyNumberFormat="1" applyFont="1" applyFill="1" applyAlignment="1">
      <alignment horizontal="center" vertical="center" wrapText="1"/>
    </xf>
    <xf numFmtId="0" fontId="7" fillId="9" borderId="0" xfId="0" applyFont="1" applyFill="1" applyAlignment="1">
      <alignment horizontal="left" vertical="center" wrapText="1" indent="1"/>
    </xf>
    <xf numFmtId="0" fontId="2" fillId="12" borderId="1" xfId="0" applyFont="1" applyFill="1" applyBorder="1" applyAlignment="1">
      <alignment horizontal="center" vertical="center" wrapText="1"/>
    </xf>
    <xf numFmtId="0" fontId="21" fillId="2" borderId="0" xfId="0" applyFont="1" applyFill="1" applyAlignment="1">
      <alignment horizontal="center" vertical="top" wrapText="1"/>
    </xf>
    <xf numFmtId="0" fontId="19" fillId="2" borderId="0" xfId="0" applyFont="1" applyFill="1" applyAlignment="1">
      <alignment horizontal="center" vertical="center" wrapText="1"/>
    </xf>
    <xf numFmtId="0" fontId="22" fillId="6" borderId="0" xfId="0" applyFont="1" applyFill="1" applyAlignment="1">
      <alignment horizontal="center" vertical="center" wrapText="1"/>
    </xf>
    <xf numFmtId="0" fontId="28" fillId="3" borderId="1" xfId="0" applyFont="1" applyFill="1" applyBorder="1" applyAlignment="1">
      <alignment horizontal="center" vertical="center" wrapText="1"/>
    </xf>
    <xf numFmtId="167" fontId="23" fillId="4" borderId="0" xfId="0" applyNumberFormat="1" applyFont="1" applyFill="1" applyAlignment="1">
      <alignment horizontal="center" vertical="center" wrapText="1"/>
    </xf>
    <xf numFmtId="0" fontId="26" fillId="11" borderId="1" xfId="0" applyFont="1" applyFill="1" applyBorder="1" applyAlignment="1">
      <alignment horizontal="center" vertical="center" wrapText="1"/>
    </xf>
    <xf numFmtId="0" fontId="22" fillId="4" borderId="0" xfId="0" applyFont="1" applyFill="1" applyAlignment="1">
      <alignment horizontal="center" vertical="center" wrapText="1"/>
    </xf>
    <xf numFmtId="0" fontId="24" fillId="4" borderId="0" xfId="0" applyFont="1" applyFill="1" applyAlignment="1">
      <alignment horizontal="center" vertical="top" wrapText="1"/>
    </xf>
    <xf numFmtId="0" fontId="24" fillId="6" borderId="0" xfId="0" applyFont="1" applyFill="1" applyAlignment="1">
      <alignment horizontal="center" vertical="top" wrapText="1"/>
    </xf>
    <xf numFmtId="0" fontId="25" fillId="10" borderId="0" xfId="0" applyFont="1" applyFill="1" applyAlignment="1">
      <alignment horizontal="left" vertical="center" wrapText="1" indent="1"/>
    </xf>
    <xf numFmtId="0" fontId="9" fillId="5" borderId="1" xfId="0" applyFont="1" applyFill="1" applyBorder="1" applyAlignment="1">
      <alignment horizontal="center" vertical="center" wrapText="1"/>
    </xf>
    <xf numFmtId="0" fontId="8" fillId="3" borderId="1" xfId="0" applyFont="1" applyFill="1" applyBorder="1" applyAlignment="1" applyProtection="1">
      <alignment horizontal="left" vertical="center" wrapText="1" indent="1"/>
      <protection locked="0"/>
    </xf>
    <xf numFmtId="0" fontId="0" fillId="0" borderId="2" xfId="0" applyBorder="1" applyProtection="1">
      <protection locked="0"/>
    </xf>
    <xf numFmtId="0" fontId="3" fillId="7" borderId="1" xfId="0" applyFont="1" applyFill="1" applyBorder="1" applyAlignment="1">
      <alignment horizontal="left" vertical="center" wrapText="1" indent="1"/>
    </xf>
    <xf numFmtId="0" fontId="0" fillId="0" borderId="3" xfId="0" applyBorder="1"/>
    <xf numFmtId="0" fontId="9" fillId="0" borderId="0" xfId="0" applyFont="1" applyAlignment="1">
      <alignment horizontal="right" vertical="center" wrapText="1"/>
    </xf>
    <xf numFmtId="0" fontId="12" fillId="6" borderId="0" xfId="0" applyFont="1" applyFill="1" applyAlignment="1">
      <alignment horizontal="right" vertical="center" wrapText="1"/>
    </xf>
    <xf numFmtId="0" fontId="3" fillId="2" borderId="0" xfId="0" applyFont="1" applyFill="1" applyAlignment="1">
      <alignment horizontal="left" vertical="center" wrapText="1" indent="1"/>
    </xf>
    <xf numFmtId="0" fontId="2" fillId="2" borderId="0" xfId="0" applyFont="1" applyFill="1" applyAlignment="1">
      <alignment horizontal="center" vertical="center" wrapText="1"/>
    </xf>
    <xf numFmtId="0" fontId="2" fillId="2" borderId="0" xfId="0" applyFont="1" applyFill="1" applyAlignment="1">
      <alignment horizontal="left" vertical="center" wrapText="1" indent="1"/>
    </xf>
    <xf numFmtId="0" fontId="2" fillId="8" borderId="0" xfId="0" applyFont="1" applyFill="1" applyAlignment="1">
      <alignment horizontal="left" vertical="center" wrapText="1" indent="1"/>
    </xf>
    <xf numFmtId="0" fontId="11" fillId="0" borderId="0" xfId="0" applyFont="1" applyAlignment="1">
      <alignment horizontal="left" vertical="center" wrapText="1" indent="1"/>
    </xf>
    <xf numFmtId="0" fontId="2" fillId="2" borderId="1" xfId="0" applyFont="1" applyFill="1" applyBorder="1" applyAlignment="1">
      <alignment horizontal="center" vertical="center" wrapText="1"/>
    </xf>
    <xf numFmtId="0" fontId="11" fillId="4" borderId="0" xfId="0" applyFont="1" applyFill="1" applyAlignment="1">
      <alignment horizontal="center" vertical="center" wrapText="1"/>
    </xf>
    <xf numFmtId="1" fontId="15" fillId="5" borderId="1" xfId="0" applyNumberFormat="1" applyFont="1" applyFill="1" applyBorder="1" applyAlignment="1">
      <alignment horizontal="center" vertical="center" wrapText="1"/>
    </xf>
    <xf numFmtId="0" fontId="0" fillId="0" borderId="4" xfId="0" applyBorder="1"/>
  </cellXfs>
  <cellStyles count="1">
    <cellStyle name="Normal" xfId="0" builtinId="0"/>
  </cellStyles>
  <dxfs count="21">
    <dxf>
      <fill>
        <patternFill patternType="solid">
          <fgColor rgb="FF4E7D6E"/>
          <bgColor rgb="FF4E7D6E"/>
        </patternFill>
      </fill>
    </dxf>
    <dxf>
      <fill>
        <patternFill patternType="solid">
          <fgColor rgb="FFD99A3D"/>
          <bgColor rgb="FFD99A3D"/>
        </patternFill>
      </fill>
    </dxf>
    <dxf>
      <fill>
        <patternFill patternType="solid">
          <fgColor rgb="FFB8463A"/>
          <bgColor rgb="FFB8463A"/>
        </patternFill>
      </fill>
    </dxf>
    <dxf>
      <font>
        <b/>
        <color rgb="FF5F6B66"/>
      </font>
      <fill>
        <patternFill patternType="solid">
          <fgColor rgb="FFECEEED"/>
          <bgColor rgb="FFECEEED"/>
        </patternFill>
      </fill>
    </dxf>
    <dxf>
      <font>
        <b/>
        <color rgb="FFB8463A"/>
      </font>
      <fill>
        <patternFill patternType="solid">
          <fgColor rgb="FFF8DEDA"/>
          <bgColor rgb="FFF8DEDA"/>
        </patternFill>
      </fill>
    </dxf>
    <dxf>
      <font>
        <b/>
        <color rgb="FF8A5A12"/>
      </font>
      <fill>
        <patternFill patternType="solid">
          <fgColor rgb="FFFBEBD2"/>
          <bgColor rgb="FFFBEBD2"/>
        </patternFill>
      </fill>
    </dxf>
    <dxf>
      <font>
        <b/>
        <color rgb="FF1E6B3A"/>
      </font>
      <fill>
        <patternFill patternType="solid">
          <fgColor rgb="FFDDEFE4"/>
          <bgColor rgb="FFDDEFE4"/>
        </patternFill>
      </fill>
    </dxf>
    <dxf>
      <font>
        <i/>
      </font>
      <fill>
        <patternFill patternType="solid">
          <fgColor rgb="FFFDE3C3"/>
          <bgColor rgb="FFFDE3C3"/>
        </patternFill>
      </fill>
    </dxf>
    <dxf>
      <font>
        <i/>
        <color rgb="FF8A94A6"/>
      </font>
      <fill>
        <patternFill patternType="solid">
          <fgColor rgb="FFFDE3C3"/>
          <bgColor rgb="FFFDE3C3"/>
        </patternFill>
      </fill>
    </dxf>
    <dxf>
      <font>
        <i/>
        <color rgb="FF8A94A6"/>
      </font>
      <fill>
        <patternFill patternType="solid">
          <fgColor rgb="FFFDE3C3"/>
          <bgColor rgb="FFFDE3C3"/>
        </patternFill>
      </fill>
    </dxf>
    <dxf>
      <font>
        <i/>
        <color rgb="FF8A94A6"/>
      </font>
      <fill>
        <patternFill patternType="solid">
          <fgColor rgb="FFFDE3C3"/>
          <bgColor rgb="FFFDE3C3"/>
        </patternFill>
      </fill>
    </dxf>
    <dxf>
      <font>
        <i/>
        <color rgb="FF8A94A6"/>
      </font>
      <fill>
        <patternFill patternType="solid">
          <fgColor rgb="FFFDE3C3"/>
          <bgColor rgb="FFFDE3C3"/>
        </patternFill>
      </fill>
    </dxf>
    <dxf>
      <font>
        <i/>
        <color rgb="FF8A94A6"/>
      </font>
      <fill>
        <patternFill patternType="solid">
          <fgColor rgb="FFFDE3C3"/>
          <bgColor rgb="FFFDE3C3"/>
        </patternFill>
      </fill>
    </dxf>
    <dxf>
      <font>
        <i/>
        <color rgb="FF8A94A6"/>
      </font>
      <fill>
        <patternFill patternType="solid">
          <fgColor rgb="FFFDE3C3"/>
          <bgColor rgb="FFFDE3C3"/>
        </patternFill>
      </fill>
    </dxf>
    <dxf>
      <font>
        <i/>
        <color rgb="FF8A94A6"/>
      </font>
      <fill>
        <patternFill patternType="solid">
          <fgColor rgb="FFFDE3C3"/>
          <bgColor rgb="FFFDE3C3"/>
        </patternFill>
      </fill>
    </dxf>
    <dxf>
      <font>
        <i/>
        <color rgb="FF8A94A6"/>
      </font>
      <fill>
        <patternFill patternType="solid">
          <fgColor rgb="FFFDE3C3"/>
          <bgColor rgb="FFFDE3C3"/>
        </patternFill>
      </fill>
    </dxf>
    <dxf>
      <font>
        <b/>
        <color rgb="FF5F6B66"/>
      </font>
      <fill>
        <patternFill patternType="solid">
          <fgColor rgb="FFECEEED"/>
          <bgColor rgb="FFECEEED"/>
        </patternFill>
      </fill>
    </dxf>
    <dxf>
      <font>
        <b/>
        <color rgb="FFB8463A"/>
      </font>
      <fill>
        <patternFill patternType="solid">
          <fgColor rgb="FFF8DEDA"/>
          <bgColor rgb="FFF8DEDA"/>
        </patternFill>
      </fill>
    </dxf>
    <dxf>
      <font>
        <b/>
        <color rgb="FF1E6B3A"/>
      </font>
      <fill>
        <patternFill patternType="solid">
          <fgColor rgb="FFDDEFE4"/>
          <bgColor rgb="FFDDEFE4"/>
        </patternFill>
      </fill>
    </dxf>
    <dxf>
      <font>
        <i/>
      </font>
      <fill>
        <patternFill patternType="solid">
          <fgColor rgb="FFFDE3C3"/>
          <bgColor rgb="FFFDE3C3"/>
        </patternFill>
      </fill>
    </dxf>
    <dxf>
      <font>
        <i/>
        <color rgb="FF8A94A6"/>
      </font>
      <fill>
        <patternFill patternType="solid">
          <fgColor rgb="FFFDE3C3"/>
          <bgColor rgb="FFFDE3C3"/>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barChart>
        <c:barDir val="col"/>
        <c:grouping val="clustered"/>
        <c:varyColors val="1"/>
        <c:ser>
          <c:idx val="0"/>
          <c:order val="0"/>
          <c:tx>
            <c:strRef>
              <c:f>'2. Ngân sách'!$O$5</c:f>
              <c:strCache>
                <c:ptCount val="1"/>
                <c:pt idx="0">
                  <c:v>Phương án A</c:v>
                </c:pt>
              </c:strCache>
            </c:strRef>
          </c:tx>
          <c:spPr>
            <a:solidFill>
              <a:srgbClr val="2F5D50"/>
            </a:solidFill>
            <a:ln>
              <a:prstDash val="solid"/>
            </a:ln>
          </c:spPr>
          <c:invertIfNegative val="1"/>
          <c:cat>
            <c:strRef>
              <c:f>'2. Ngân sách'!$N$6:$N$15</c:f>
              <c:strCache>
                <c:ptCount val="10"/>
                <c:pt idx="0">
                  <c:v>Thiết kế sáng tạo</c:v>
                </c:pt>
                <c:pt idx="1">
                  <c:v>Sân khấu, backdrop</c:v>
                </c:pt>
                <c:pt idx="2">
                  <c:v>Âm thanh, ánh sáng, LED</c:v>
                </c:pt>
                <c:pt idx="3">
                  <c:v>Tiết mục biểu diễn</c:v>
                </c:pt>
                <c:pt idx="4">
                  <c:v>Nghi thức, khu dùng thử</c:v>
                </c:pt>
                <c:pt idx="5">
                  <c:v>MC, PG, lễ tân</c:v>
                </c:pt>
                <c:pt idx="6">
                  <c:v>Tiệc trưa</c:v>
                </c:pt>
                <c:pt idx="7">
                  <c:v>Quay phim, chụp ảnh</c:v>
                </c:pt>
                <c:pt idx="8">
                  <c:v>Hậu cần, lắp đặt</c:v>
                </c:pt>
                <c:pt idx="9">
                  <c:v>Địa điểm, khác</c:v>
                </c:pt>
              </c:strCache>
            </c:strRef>
          </c:cat>
          <c:val>
            <c:numRef>
              <c:f>'2. Ngân sách'!$O$6:$O$15</c:f>
              <c:numCache>
                <c:formatCode>#,##0.0;\-#,##0.0;"-"</c:formatCode>
                <c:ptCount val="10"/>
                <c:pt idx="0">
                  <c:v>0</c:v>
                </c:pt>
                <c:pt idx="1">
                  <c:v>0</c:v>
                </c:pt>
                <c:pt idx="2">
                  <c:v>0</c:v>
                </c:pt>
                <c:pt idx="3">
                  <c:v>0</c:v>
                </c:pt>
                <c:pt idx="4">
                  <c:v>0</c:v>
                </c:pt>
                <c:pt idx="5">
                  <c:v>0</c:v>
                </c:pt>
                <c:pt idx="6">
                  <c:v>0</c:v>
                </c:pt>
                <c:pt idx="7">
                  <c:v>0</c:v>
                </c:pt>
                <c:pt idx="8">
                  <c:v>0</c:v>
                </c:pt>
                <c:pt idx="9">
                  <c:v>0</c:v>
                </c:pt>
              </c:numCache>
            </c:numRef>
          </c:val>
          <c:extLst>
            <c:ext xmlns:c14="http://schemas.microsoft.com/office/drawing/2007/8/2/chart" uri="{6F2FDCE9-48DA-4B69-8628-5D25D57E5C99}">
              <c14:invertSolidFillFmt>
                <c14:spPr xmlns:c14="http://schemas.microsoft.com/office/drawing/2007/8/2/chart">
                  <a:solidFill>
                    <a:srgbClr val="FFFFFF"/>
                  </a:solidFill>
                  <a:ln>
                    <a:prstDash val="solid"/>
                  </a:ln>
                </c14:spPr>
              </c14:invertSolidFillFmt>
            </c:ext>
            <c:ext xmlns:c16="http://schemas.microsoft.com/office/drawing/2014/chart" uri="{C3380CC4-5D6E-409C-BE32-E72D297353CC}">
              <c16:uniqueId val="{00000000-E630-4CA4-A769-ECAF92FF7B96}"/>
            </c:ext>
          </c:extLst>
        </c:ser>
        <c:ser>
          <c:idx val="1"/>
          <c:order val="1"/>
          <c:tx>
            <c:strRef>
              <c:f>'2. Ngân sách'!$P$5</c:f>
              <c:strCache>
                <c:ptCount val="1"/>
                <c:pt idx="0">
                  <c:v>Phương án B</c:v>
                </c:pt>
              </c:strCache>
            </c:strRef>
          </c:tx>
          <c:spPr>
            <a:solidFill>
              <a:srgbClr val="A9C5BA"/>
            </a:solidFill>
            <a:ln>
              <a:prstDash val="solid"/>
            </a:ln>
          </c:spPr>
          <c:invertIfNegative val="1"/>
          <c:cat>
            <c:strRef>
              <c:f>'2. Ngân sách'!$N$6:$N$15</c:f>
              <c:strCache>
                <c:ptCount val="10"/>
                <c:pt idx="0">
                  <c:v>Thiết kế sáng tạo</c:v>
                </c:pt>
                <c:pt idx="1">
                  <c:v>Sân khấu, backdrop</c:v>
                </c:pt>
                <c:pt idx="2">
                  <c:v>Âm thanh, ánh sáng, LED</c:v>
                </c:pt>
                <c:pt idx="3">
                  <c:v>Tiết mục biểu diễn</c:v>
                </c:pt>
                <c:pt idx="4">
                  <c:v>Nghi thức, khu dùng thử</c:v>
                </c:pt>
                <c:pt idx="5">
                  <c:v>MC, PG, lễ tân</c:v>
                </c:pt>
                <c:pt idx="6">
                  <c:v>Tiệc trưa</c:v>
                </c:pt>
                <c:pt idx="7">
                  <c:v>Quay phim, chụp ảnh</c:v>
                </c:pt>
                <c:pt idx="8">
                  <c:v>Hậu cần, lắp đặt</c:v>
                </c:pt>
                <c:pt idx="9">
                  <c:v>Địa điểm, khác</c:v>
                </c:pt>
              </c:strCache>
            </c:strRef>
          </c:cat>
          <c:val>
            <c:numRef>
              <c:f>'2. Ngân sách'!$P$6:$P$15</c:f>
              <c:numCache>
                <c:formatCode>#,##0.0;\-#,##0.0;"-"</c:formatCode>
                <c:ptCount val="10"/>
                <c:pt idx="0">
                  <c:v>0</c:v>
                </c:pt>
                <c:pt idx="1">
                  <c:v>0</c:v>
                </c:pt>
                <c:pt idx="2">
                  <c:v>0</c:v>
                </c:pt>
                <c:pt idx="3">
                  <c:v>0</c:v>
                </c:pt>
                <c:pt idx="4">
                  <c:v>0</c:v>
                </c:pt>
                <c:pt idx="5">
                  <c:v>0</c:v>
                </c:pt>
                <c:pt idx="6">
                  <c:v>0</c:v>
                </c:pt>
                <c:pt idx="7">
                  <c:v>0</c:v>
                </c:pt>
                <c:pt idx="8">
                  <c:v>0</c:v>
                </c:pt>
                <c:pt idx="9">
                  <c:v>0</c:v>
                </c:pt>
              </c:numCache>
            </c:numRef>
          </c:val>
          <c:extLst>
            <c:ext xmlns:c14="http://schemas.microsoft.com/office/drawing/2007/8/2/chart" uri="{6F2FDCE9-48DA-4B69-8628-5D25D57E5C99}">
              <c14:invertSolidFillFmt>
                <c14:spPr xmlns:c14="http://schemas.microsoft.com/office/drawing/2007/8/2/chart">
                  <a:solidFill>
                    <a:srgbClr val="FFFFFF"/>
                  </a:solidFill>
                  <a:ln>
                    <a:prstDash val="solid"/>
                  </a:ln>
                </c14:spPr>
              </c14:invertSolidFillFmt>
            </c:ext>
            <c:ext xmlns:c16="http://schemas.microsoft.com/office/drawing/2014/chart" uri="{C3380CC4-5D6E-409C-BE32-E72D297353CC}">
              <c16:uniqueId val="{00000001-E630-4CA4-A769-ECAF92FF7B96}"/>
            </c:ext>
          </c:extLst>
        </c:ser>
        <c:dLbls>
          <c:showLegendKey val="0"/>
          <c:showVal val="0"/>
          <c:showCatName val="0"/>
          <c:showSerName val="0"/>
          <c:showPercent val="0"/>
          <c:showBubbleSize val="0"/>
        </c:dLbls>
        <c:gapWidth val="150"/>
        <c:axId val="10"/>
        <c:axId val="100"/>
      </c:barChart>
      <c:catAx>
        <c:axId val="10"/>
        <c:scaling>
          <c:orientation val="minMax"/>
        </c:scaling>
        <c:delete val="0"/>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l"/>
        <c:numFmt formatCode="#,##0" sourceLinked="0"/>
        <c:majorTickMark val="none"/>
        <c:minorTickMark val="none"/>
        <c:tickLblPos val="nextTo"/>
        <c:crossAx val="10"/>
        <c:crosses val="autoZero"/>
        <c:crossBetween val="between"/>
      </c:valAx>
    </c:plotArea>
    <c:legend>
      <c:legendPos val="t"/>
      <c:overlay val="1"/>
    </c:legend>
    <c:plotVisOnly val="1"/>
    <c:dispBlanksAs val="gap"/>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barChart>
        <c:barDir val="bar"/>
        <c:grouping val="clustered"/>
        <c:varyColors val="1"/>
        <c:ser>
          <c:idx val="0"/>
          <c:order val="0"/>
          <c:tx>
            <c:strRef>
              <c:f>'2. Ngân sách'!$O$5</c:f>
              <c:strCache>
                <c:ptCount val="1"/>
                <c:pt idx="0">
                  <c:v>Phương án A</c:v>
                </c:pt>
              </c:strCache>
            </c:strRef>
          </c:tx>
          <c:spPr>
            <a:solidFill>
              <a:srgbClr val="2F5D50"/>
            </a:solidFill>
            <a:ln>
              <a:prstDash val="solid"/>
            </a:ln>
          </c:spPr>
          <c:invertIfNegative val="1"/>
          <c:dLbls>
            <c:spPr>
              <a:noFill/>
              <a:ln>
                <a:noFill/>
              </a:ln>
              <a:effectLst/>
            </c:spPr>
            <c:dLblPos val="outEnd"/>
            <c:showLegendKey val="0"/>
            <c:showVal val="1"/>
            <c:showCatName val="0"/>
            <c:showSerName val="0"/>
            <c:showPercent val="0"/>
            <c:showBubbleSize val="1"/>
            <c:showLeaderLines val="0"/>
            <c:extLst>
              <c:ext xmlns:c15="http://schemas.microsoft.com/office/drawing/2012/chart" uri="{CE6537A1-D6FC-4f65-9D91-7224C49458BB}">
                <c15:showLeaderLines val="0"/>
              </c:ext>
            </c:extLst>
          </c:dLbls>
          <c:cat>
            <c:strRef>
              <c:f>'2. Ngân sách'!$N$6:$N$15</c:f>
              <c:strCache>
                <c:ptCount val="10"/>
                <c:pt idx="0">
                  <c:v>Thiết kế sáng tạo</c:v>
                </c:pt>
                <c:pt idx="1">
                  <c:v>Sân khấu, backdrop</c:v>
                </c:pt>
                <c:pt idx="2">
                  <c:v>Âm thanh, ánh sáng, LED</c:v>
                </c:pt>
                <c:pt idx="3">
                  <c:v>Tiết mục biểu diễn</c:v>
                </c:pt>
                <c:pt idx="4">
                  <c:v>Nghi thức, khu dùng thử</c:v>
                </c:pt>
                <c:pt idx="5">
                  <c:v>MC, PG, lễ tân</c:v>
                </c:pt>
                <c:pt idx="6">
                  <c:v>Tiệc trưa</c:v>
                </c:pt>
                <c:pt idx="7">
                  <c:v>Quay phim, chụp ảnh</c:v>
                </c:pt>
                <c:pt idx="8">
                  <c:v>Hậu cần, lắp đặt</c:v>
                </c:pt>
                <c:pt idx="9">
                  <c:v>Địa điểm, khác</c:v>
                </c:pt>
              </c:strCache>
            </c:strRef>
          </c:cat>
          <c:val>
            <c:numRef>
              <c:f>'2. Ngân sách'!$O$6:$O$15</c:f>
              <c:numCache>
                <c:formatCode>#,##0.0;\-#,##0.0;"-"</c:formatCode>
                <c:ptCount val="10"/>
                <c:pt idx="0">
                  <c:v>0</c:v>
                </c:pt>
                <c:pt idx="1">
                  <c:v>0</c:v>
                </c:pt>
                <c:pt idx="2">
                  <c:v>0</c:v>
                </c:pt>
                <c:pt idx="3">
                  <c:v>0</c:v>
                </c:pt>
                <c:pt idx="4">
                  <c:v>0</c:v>
                </c:pt>
                <c:pt idx="5">
                  <c:v>0</c:v>
                </c:pt>
                <c:pt idx="6">
                  <c:v>0</c:v>
                </c:pt>
                <c:pt idx="7">
                  <c:v>0</c:v>
                </c:pt>
                <c:pt idx="8">
                  <c:v>0</c:v>
                </c:pt>
                <c:pt idx="9">
                  <c:v>0</c:v>
                </c:pt>
              </c:numCache>
            </c:numRef>
          </c:val>
          <c:extLst>
            <c:ext xmlns:c14="http://schemas.microsoft.com/office/drawing/2007/8/2/chart" uri="{6F2FDCE9-48DA-4B69-8628-5D25D57E5C99}">
              <c14:invertSolidFillFmt>
                <c14:spPr xmlns:c14="http://schemas.microsoft.com/office/drawing/2007/8/2/chart">
                  <a:solidFill>
                    <a:srgbClr val="FFFFFF"/>
                  </a:solidFill>
                  <a:ln>
                    <a:prstDash val="solid"/>
                  </a:ln>
                </c14:spPr>
              </c14:invertSolidFillFmt>
            </c:ext>
            <c:ext xmlns:c16="http://schemas.microsoft.com/office/drawing/2014/chart" uri="{C3380CC4-5D6E-409C-BE32-E72D297353CC}">
              <c16:uniqueId val="{00000000-ADD2-482D-BC2D-2630D3FFC96D}"/>
            </c:ext>
          </c:extLst>
        </c:ser>
        <c:dLbls>
          <c:dLblPos val="outEnd"/>
          <c:showLegendKey val="0"/>
          <c:showVal val="1"/>
          <c:showCatName val="0"/>
          <c:showSerName val="0"/>
          <c:showPercent val="0"/>
          <c:showBubbleSize val="1"/>
        </c:dLbls>
        <c:gapWidth val="50"/>
        <c:axId val="10"/>
        <c:axId val="100"/>
      </c:barChart>
      <c:catAx>
        <c:axId val="10"/>
        <c:scaling>
          <c:orientation val="maxMin"/>
        </c:scaling>
        <c:delete val="0"/>
        <c:axPos val="l"/>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1"/>
        <c:axPos val="t"/>
        <c:numFmt formatCode="#,##0" sourceLinked="0"/>
        <c:majorTickMark val="none"/>
        <c:minorTickMark val="none"/>
        <c:tickLblPos val="nextTo"/>
        <c:crossAx val="10"/>
        <c:crosses val="autoZero"/>
        <c:crossBetween val="between"/>
      </c:valAx>
    </c:plotArea>
    <c:plotVisOnly val="1"/>
    <c:dispBlanksAs val="gap"/>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rPr lang="en-US"/>
              <a:t>Timeline (thanh ngang theo ngày)</a:t>
            </a:r>
          </a:p>
        </c:rich>
      </c:tx>
      <c:overlay val="1"/>
    </c:title>
    <c:autoTitleDeleted val="0"/>
    <c:plotArea>
      <c:layout/>
      <c:barChart>
        <c:barDir val="bar"/>
        <c:grouping val="stacked"/>
        <c:varyColors val="1"/>
        <c:ser>
          <c:idx val="0"/>
          <c:order val="0"/>
          <c:tx>
            <c:strRef>
              <c:f>'3. Timeline'!$D$7</c:f>
              <c:strCache>
                <c:ptCount val="1"/>
                <c:pt idx="0">
                  <c:v>Bắt đầu</c:v>
                </c:pt>
              </c:strCache>
            </c:strRef>
          </c:tx>
          <c:spPr>
            <a:noFill/>
            <a:ln>
              <a:noFill/>
              <a:prstDash val="solid"/>
            </a:ln>
          </c:spPr>
          <c:invertIfNegative val="1"/>
          <c:cat>
            <c:strRef>
              <c:f>'3. Timeline'!$A$8:$A$37</c:f>
              <c:strCache>
                <c:ptCount val="23"/>
                <c:pt idx="0">
                  <c:v>Nhận brief</c:v>
                </c:pt>
                <c:pt idx="1">
                  <c:v>Hỏi làm rõ brief</c:v>
                </c:pt>
                <c:pt idx="2">
                  <c:v>Gửi proposal bản 1 và báo giá sơ bộ</c:v>
                </c:pt>
                <c:pt idx="3">
                  <c:v>Nhãn hàng góp ý vòng 1</c:v>
                </c:pt>
                <c:pt idx="4">
                  <c:v>Gửi proposal bản 2</c:v>
                </c:pt>
                <c:pt idx="5">
                  <c:v>Chốt phương án, ký hợp đồng</c:v>
                </c:pt>
                <c:pt idx="6">
                  <c:v>Duyệt key visual</c:v>
                </c:pt>
                <c:pt idx="7">
                  <c:v>Ký hợp đồng địa điểm</c:v>
                </c:pt>
                <c:pt idx="8">
                  <c:v>Duyệt phối cảnh 3D</c:v>
                </c:pt>
                <c:pt idx="9">
                  <c:v>Siêu thị duyệt điểm sampling</c:v>
                </c:pt>
                <c:pt idx="10">
                  <c:v>Địa điểm duyệt layout</c:v>
                </c:pt>
                <c:pt idx="11">
                  <c:v>Duyệt kịch bản, chương trình</c:v>
                </c:pt>
                <c:pt idx="12">
                  <c:v>Duyệt và in vật phẩm sampling</c:v>
                </c:pt>
                <c:pt idx="13">
                  <c:v>Sản xuất sân khấu, backdrop</c:v>
                </c:pt>
                <c:pt idx="14">
                  <c:v>Chốt danh sách khách</c:v>
                </c:pt>
                <c:pt idx="15">
                  <c:v>Tuyển, training PG</c:v>
                </c:pt>
                <c:pt idx="16">
                  <c:v>Nhận hàng mẫu sampling</c:v>
                </c:pt>
                <c:pt idx="17">
                  <c:v>Tổng duyệt</c:v>
                </c:pt>
                <c:pt idx="18">
                  <c:v>Ngày ra mắt</c:v>
                </c:pt>
                <c:pt idx="19">
                  <c:v>Sampling tuần 1 (Thứ Sáu-Chủ nhật)</c:v>
                </c:pt>
                <c:pt idx="20">
                  <c:v>Sampling tuần 2 (Thứ Sáu-Chủ nhật)</c:v>
                </c:pt>
                <c:pt idx="21">
                  <c:v>Báo cáo tổng kết</c:v>
                </c:pt>
                <c:pt idx="22">
                  <c:v>Nghiệm thu</c:v>
                </c:pt>
              </c:strCache>
            </c:strRef>
          </c:cat>
          <c:val>
            <c:numRef>
              <c:f>'3. Timeline'!$D$8:$D$37</c:f>
              <c:numCache>
                <c:formatCode>dd/mm/yyyy</c:formatCode>
                <c:ptCount val="30"/>
              </c:numCache>
            </c:numRef>
          </c:val>
          <c:extLst>
            <c:ext xmlns:c16="http://schemas.microsoft.com/office/drawing/2014/chart" uri="{C3380CC4-5D6E-409C-BE32-E72D297353CC}">
              <c16:uniqueId val="{00000000-A243-4FBA-B95A-BC73B512BE4C}"/>
            </c:ext>
          </c:extLst>
        </c:ser>
        <c:ser>
          <c:idx val="1"/>
          <c:order val="1"/>
          <c:tx>
            <c:strRef>
              <c:f>'3. Timeline'!$E$7</c:f>
              <c:strCache>
                <c:ptCount val="1"/>
                <c:pt idx="0">
                  <c:v>Số ngày</c:v>
                </c:pt>
              </c:strCache>
            </c:strRef>
          </c:tx>
          <c:spPr>
            <a:solidFill>
              <a:srgbClr val="4E7D6E"/>
            </a:solidFill>
            <a:ln>
              <a:prstDash val="solid"/>
            </a:ln>
          </c:spPr>
          <c:invertIfNegative val="1"/>
          <c:cat>
            <c:strRef>
              <c:f>'3. Timeline'!$A$8:$A$37</c:f>
              <c:strCache>
                <c:ptCount val="23"/>
                <c:pt idx="0">
                  <c:v>Nhận brief</c:v>
                </c:pt>
                <c:pt idx="1">
                  <c:v>Hỏi làm rõ brief</c:v>
                </c:pt>
                <c:pt idx="2">
                  <c:v>Gửi proposal bản 1 và báo giá sơ bộ</c:v>
                </c:pt>
                <c:pt idx="3">
                  <c:v>Nhãn hàng góp ý vòng 1</c:v>
                </c:pt>
                <c:pt idx="4">
                  <c:v>Gửi proposal bản 2</c:v>
                </c:pt>
                <c:pt idx="5">
                  <c:v>Chốt phương án, ký hợp đồng</c:v>
                </c:pt>
                <c:pt idx="6">
                  <c:v>Duyệt key visual</c:v>
                </c:pt>
                <c:pt idx="7">
                  <c:v>Ký hợp đồng địa điểm</c:v>
                </c:pt>
                <c:pt idx="8">
                  <c:v>Duyệt phối cảnh 3D</c:v>
                </c:pt>
                <c:pt idx="9">
                  <c:v>Siêu thị duyệt điểm sampling</c:v>
                </c:pt>
                <c:pt idx="10">
                  <c:v>Địa điểm duyệt layout</c:v>
                </c:pt>
                <c:pt idx="11">
                  <c:v>Duyệt kịch bản, chương trình</c:v>
                </c:pt>
                <c:pt idx="12">
                  <c:v>Duyệt và in vật phẩm sampling</c:v>
                </c:pt>
                <c:pt idx="13">
                  <c:v>Sản xuất sân khấu, backdrop</c:v>
                </c:pt>
                <c:pt idx="14">
                  <c:v>Chốt danh sách khách</c:v>
                </c:pt>
                <c:pt idx="15">
                  <c:v>Tuyển, training PG</c:v>
                </c:pt>
                <c:pt idx="16">
                  <c:v>Nhận hàng mẫu sampling</c:v>
                </c:pt>
                <c:pt idx="17">
                  <c:v>Tổng duyệt</c:v>
                </c:pt>
                <c:pt idx="18">
                  <c:v>Ngày ra mắt</c:v>
                </c:pt>
                <c:pt idx="19">
                  <c:v>Sampling tuần 1 (Thứ Sáu-Chủ nhật)</c:v>
                </c:pt>
                <c:pt idx="20">
                  <c:v>Sampling tuần 2 (Thứ Sáu-Chủ nhật)</c:v>
                </c:pt>
                <c:pt idx="21">
                  <c:v>Báo cáo tổng kết</c:v>
                </c:pt>
                <c:pt idx="22">
                  <c:v>Nghiệm thu</c:v>
                </c:pt>
              </c:strCache>
            </c:strRef>
          </c:cat>
          <c:val>
            <c:numRef>
              <c:f>'3. Timeline'!$E$8:$E$37</c:f>
              <c:numCache>
                <c:formatCode>0</c:formatCode>
                <c:ptCount val="30"/>
              </c:numCache>
            </c:numRef>
          </c:val>
          <c:extLst>
            <c:ext xmlns:c14="http://schemas.microsoft.com/office/drawing/2007/8/2/chart" uri="{6F2FDCE9-48DA-4B69-8628-5D25D57E5C99}">
              <c14:invertSolidFillFmt>
                <c14:spPr xmlns:c14="http://schemas.microsoft.com/office/drawing/2007/8/2/chart">
                  <a:solidFill>
                    <a:srgbClr val="FFFFFF"/>
                  </a:solidFill>
                  <a:ln>
                    <a:prstDash val="solid"/>
                  </a:ln>
                </c14:spPr>
              </c14:invertSolidFillFmt>
            </c:ext>
            <c:ext xmlns:c16="http://schemas.microsoft.com/office/drawing/2014/chart" uri="{C3380CC4-5D6E-409C-BE32-E72D297353CC}">
              <c16:uniqueId val="{00000001-A243-4FBA-B95A-BC73B512BE4C}"/>
            </c:ext>
          </c:extLst>
        </c:ser>
        <c:dLbls>
          <c:showLegendKey val="0"/>
          <c:showVal val="0"/>
          <c:showCatName val="0"/>
          <c:showSerName val="0"/>
          <c:showPercent val="0"/>
          <c:showBubbleSize val="0"/>
        </c:dLbls>
        <c:gapWidth val="40"/>
        <c:overlap val="100"/>
        <c:axId val="10"/>
        <c:axId val="100"/>
      </c:barChart>
      <c:catAx>
        <c:axId val="10"/>
        <c:scaling>
          <c:orientation val="maxMin"/>
        </c:scaling>
        <c:delete val="0"/>
        <c:axPos val="l"/>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t"/>
        <c:majorGridlines/>
        <c:numFmt formatCode="dd/mm" sourceLinked="0"/>
        <c:majorTickMark val="none"/>
        <c:minorTickMark val="none"/>
        <c:tickLblPos val="nextTo"/>
        <c:crossAx val="10"/>
        <c:crosses val="autoZero"/>
        <c:crossBetween val="between"/>
        <c:majorUnit val="7"/>
      </c:valAx>
    </c:plotArea>
    <c:plotVisOnly val="1"/>
    <c:dispBlanksAs val="gap"/>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oneCellAnchor>
    <xdr:from>
      <xdr:col>1</xdr:col>
      <xdr:colOff>0</xdr:colOff>
      <xdr:row>14</xdr:row>
      <xdr:rowOff>0</xdr:rowOff>
    </xdr:from>
    <xdr:ext cx="5256000" cy="3780000"/>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8</xdr:col>
      <xdr:colOff>0</xdr:colOff>
      <xdr:row>14</xdr:row>
      <xdr:rowOff>0</xdr:rowOff>
    </xdr:from>
    <xdr:ext cx="5400000" cy="3780000"/>
    <xdr:graphicFrame macro="">
      <xdr:nvGraphicFramePr>
        <xdr:cNvPr id="3" name="Chart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wsDr>
</file>

<file path=xl/drawings/drawing2.xml><?xml version="1.0" encoding="utf-8"?>
<xdr:wsDr xmlns:xdr="http://schemas.openxmlformats.org/drawingml/2006/spreadsheetDrawing" xmlns:a="http://schemas.openxmlformats.org/drawingml/2006/main">
  <xdr:oneCellAnchor>
    <xdr:from>
      <xdr:col>21</xdr:col>
      <xdr:colOff>0</xdr:colOff>
      <xdr:row>6</xdr:row>
      <xdr:rowOff>0</xdr:rowOff>
    </xdr:from>
    <xdr:ext cx="7200000" cy="5040000"/>
    <xdr:graphicFrame macro="">
      <xdr:nvGraphicFramePr>
        <xdr:cNvPr id="2" name="Chart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F5D50"/>
    <pageSetUpPr fitToPage="1"/>
  </sheetPr>
  <dimension ref="B2:P48"/>
  <sheetViews>
    <sheetView showGridLines="0" tabSelected="1" zoomScaleNormal="100" workbookViewId="0"/>
  </sheetViews>
  <sheetFormatPr defaultRowHeight="14.5" x14ac:dyDescent="0.35"/>
  <cols>
    <col min="1" max="1" width="2" customWidth="1"/>
    <col min="2" max="2" width="5" customWidth="1"/>
    <col min="3" max="7" width="14" customWidth="1"/>
    <col min="8" max="8" width="3" customWidth="1"/>
    <col min="9" max="14" width="13" customWidth="1"/>
    <col min="16" max="16" width="13" hidden="1" customWidth="1"/>
  </cols>
  <sheetData>
    <row r="2" spans="2:16" ht="23" x14ac:dyDescent="0.35">
      <c r="B2" s="1" t="s">
        <v>0</v>
      </c>
    </row>
    <row r="3" spans="2:16" x14ac:dyDescent="0.35">
      <c r="B3" s="2" t="s">
        <v>1</v>
      </c>
    </row>
    <row r="4" spans="2:16" x14ac:dyDescent="0.35">
      <c r="B4" s="3" t="s">
        <v>2</v>
      </c>
    </row>
    <row r="6" spans="2:16" x14ac:dyDescent="0.35">
      <c r="B6" s="4" t="s">
        <v>3</v>
      </c>
      <c r="I6" s="4" t="s">
        <v>4</v>
      </c>
    </row>
    <row r="7" spans="2:16" ht="78" customHeight="1" x14ac:dyDescent="0.35">
      <c r="B7" s="5">
        <v>1</v>
      </c>
      <c r="C7" s="42" t="s">
        <v>5</v>
      </c>
      <c r="D7" s="37"/>
      <c r="E7" s="37"/>
      <c r="F7" s="37"/>
      <c r="G7" s="37"/>
      <c r="I7" s="47" t="s">
        <v>6</v>
      </c>
      <c r="J7" s="37"/>
      <c r="K7" s="52" t="s">
        <v>7</v>
      </c>
      <c r="L7" s="37"/>
      <c r="M7" s="48" t="s">
        <v>8</v>
      </c>
      <c r="N7" s="37"/>
    </row>
    <row r="8" spans="2:16" ht="50" customHeight="1" x14ac:dyDescent="0.35">
      <c r="B8" s="5">
        <v>2</v>
      </c>
      <c r="C8" s="42" t="s">
        <v>9</v>
      </c>
      <c r="D8" s="37"/>
      <c r="E8" s="37"/>
      <c r="F8" s="37"/>
      <c r="G8" s="37"/>
      <c r="I8" s="39">
        <f>'2. Ngân sách'!G8</f>
        <v>0</v>
      </c>
      <c r="J8" s="37"/>
      <c r="K8" s="50">
        <f>'2. Ngân sách'!J8</f>
        <v>0</v>
      </c>
      <c r="L8" s="37"/>
      <c r="M8" s="43">
        <f>'2. Ngân sách'!G14</f>
        <v>0</v>
      </c>
      <c r="N8" s="37"/>
    </row>
    <row r="9" spans="2:16" ht="50" customHeight="1" x14ac:dyDescent="0.35">
      <c r="B9" s="5">
        <v>3</v>
      </c>
      <c r="C9" s="42" t="s">
        <v>10</v>
      </c>
      <c r="D9" s="37"/>
      <c r="E9" s="37"/>
      <c r="F9" s="37"/>
      <c r="G9" s="37"/>
      <c r="I9" s="46" t="s">
        <v>11</v>
      </c>
      <c r="J9" s="37"/>
      <c r="K9" s="53" t="s">
        <v>11</v>
      </c>
      <c r="L9" s="37"/>
      <c r="M9" s="54" t="s">
        <v>11</v>
      </c>
      <c r="N9" s="37"/>
    </row>
    <row r="10" spans="2:16" ht="26" customHeight="1" x14ac:dyDescent="0.35">
      <c r="I10" s="44" t="str">
        <f>'1. Đối chiếu brief'!A4</f>
        <v>Proposal trả lời 0/13 mục brief</v>
      </c>
      <c r="J10" s="37"/>
      <c r="K10" s="37"/>
      <c r="L10" s="37"/>
      <c r="M10" s="37"/>
      <c r="N10" s="37"/>
    </row>
    <row r="11" spans="2:16" ht="26" customHeight="1" x14ac:dyDescent="0.35">
      <c r="I11" s="44" t="str">
        <f>IF(ISNUMBER('3. Timeline'!G4),'3. Timeline'!G4&amp;" ngày từ ký hợp đồng tới ngày ra mắt","Nhập ngày ở sheet 3 để tính số ngày từ ký hợp đồng tới ngày ra mắt")</f>
        <v>Nhập ngày ở sheet 3 để tính số ngày từ ký hợp đồng tới ngày ra mắt</v>
      </c>
      <c r="J11" s="37"/>
      <c r="K11" s="37"/>
      <c r="L11" s="37"/>
      <c r="M11" s="37"/>
      <c r="N11" s="37"/>
    </row>
    <row r="12" spans="2:16" ht="26" customHeight="1" x14ac:dyDescent="0.35">
      <c r="I12" s="55" t="str">
        <f>IF(P12=0,"Đã thay hết ví dụ","Còn "&amp;P12&amp;" ô chưa thay ví dụ (ô cam chữ xám)")</f>
        <v>Đã thay hết ví dụ</v>
      </c>
      <c r="J12" s="37"/>
      <c r="K12" s="37"/>
      <c r="L12" s="37"/>
      <c r="M12" s="37"/>
      <c r="N12" s="37"/>
      <c r="P12" s="6">
        <f>SUMPRODUCT(('1. Đối chiếu brief'!A6:F40&lt;&gt;"")*('1. Đối chiếu brief'!A6:F40='1. Đối chiếu brief'!Q6:V40))+SUMPRODUCT(('2. Ngân sách'!B4:B4&lt;&gt;"")*('2. Ngân sách'!B4:B4='2. Ngân sách'!V4:V4))+SUMPRODUCT(('2. Ngân sách'!A19:F101&lt;&gt;"")*('2. Ngân sách'!A19:F101='2. Ngân sách'!U19:Z101))+SUMPRODUCT(('2. Ngân sách'!H19:I68&lt;&gt;"")*('2. Ngân sách'!H19:I68='2. Ngân sách'!AB19:AC68))+SUMPRODUCT(('2. Ngân sách'!K19:K101&lt;&gt;"")*('2. Ngân sách'!K19:K101='2. Ngân sách'!AE19:AE101))+SUMPRODUCT(('3. Timeline'!A8:E67&lt;&gt;"")*('3. Timeline'!A8:E67='3. Timeline'!AH8:AL67))+SUMPRODUCT(('3. Timeline'!G8:G67&lt;&gt;"")*('3. Timeline'!G8:G67='3. Timeline'!AN8:AN67))</f>
        <v>0</v>
      </c>
    </row>
    <row r="14" spans="2:16" x14ac:dyDescent="0.35">
      <c r="B14" s="4" t="s">
        <v>12</v>
      </c>
      <c r="I14" s="4" t="s">
        <v>13</v>
      </c>
    </row>
    <row r="36" spans="2:14" x14ac:dyDescent="0.35">
      <c r="B36" s="4" t="s">
        <v>14</v>
      </c>
    </row>
    <row r="37" spans="2:14" x14ac:dyDescent="0.35">
      <c r="B37" s="51" t="s">
        <v>15</v>
      </c>
      <c r="C37" s="41"/>
      <c r="D37" s="38" t="s">
        <v>16</v>
      </c>
      <c r="E37" s="37"/>
      <c r="F37" s="37"/>
      <c r="G37" s="37"/>
      <c r="H37" s="37"/>
      <c r="I37" s="37"/>
      <c r="J37" s="37"/>
      <c r="K37" s="37"/>
      <c r="L37" s="37"/>
      <c r="M37" s="37"/>
      <c r="N37" s="37"/>
    </row>
    <row r="38" spans="2:14" x14ac:dyDescent="0.35">
      <c r="B38" s="49" t="s">
        <v>17</v>
      </c>
      <c r="C38" s="41"/>
      <c r="D38" s="38" t="s">
        <v>18</v>
      </c>
      <c r="E38" s="37"/>
      <c r="F38" s="37"/>
      <c r="G38" s="37"/>
      <c r="H38" s="37"/>
      <c r="I38" s="37"/>
      <c r="J38" s="37"/>
      <c r="K38" s="37"/>
      <c r="L38" s="37"/>
      <c r="M38" s="37"/>
      <c r="N38" s="37"/>
    </row>
    <row r="39" spans="2:14" x14ac:dyDescent="0.35">
      <c r="B39" s="56" t="s">
        <v>19</v>
      </c>
      <c r="C39" s="41"/>
      <c r="D39" s="38" t="s">
        <v>20</v>
      </c>
      <c r="E39" s="37"/>
      <c r="F39" s="37"/>
      <c r="G39" s="37"/>
      <c r="H39" s="37"/>
      <c r="I39" s="37"/>
      <c r="J39" s="37"/>
      <c r="K39" s="37"/>
      <c r="L39" s="37"/>
      <c r="M39" s="37"/>
      <c r="N39" s="37"/>
    </row>
    <row r="40" spans="2:14" x14ac:dyDescent="0.35">
      <c r="B40" s="40" t="s">
        <v>21</v>
      </c>
      <c r="C40" s="41"/>
      <c r="D40" s="38" t="s">
        <v>22</v>
      </c>
      <c r="E40" s="37"/>
      <c r="F40" s="37"/>
      <c r="G40" s="37"/>
      <c r="H40" s="37"/>
      <c r="I40" s="37"/>
      <c r="J40" s="37"/>
      <c r="K40" s="37"/>
      <c r="L40" s="37"/>
      <c r="M40" s="37"/>
      <c r="N40" s="37"/>
    </row>
    <row r="41" spans="2:14" x14ac:dyDescent="0.35">
      <c r="B41" s="45" t="s">
        <v>23</v>
      </c>
      <c r="C41" s="41"/>
      <c r="D41" s="38" t="s">
        <v>24</v>
      </c>
      <c r="E41" s="37"/>
      <c r="F41" s="37"/>
      <c r="G41" s="37"/>
      <c r="H41" s="37"/>
      <c r="I41" s="37"/>
      <c r="J41" s="37"/>
      <c r="K41" s="37"/>
      <c r="L41" s="37"/>
      <c r="M41" s="37"/>
      <c r="N41" s="37"/>
    </row>
    <row r="43" spans="2:14" ht="30" customHeight="1" x14ac:dyDescent="0.35">
      <c r="B43" s="36" t="s">
        <v>25</v>
      </c>
      <c r="C43" s="37"/>
      <c r="D43" s="37"/>
      <c r="E43" s="37"/>
      <c r="F43" s="37"/>
      <c r="G43" s="37"/>
      <c r="H43" s="37"/>
      <c r="I43" s="37"/>
      <c r="J43" s="37"/>
      <c r="K43" s="37"/>
      <c r="L43" s="37"/>
      <c r="M43" s="37"/>
      <c r="N43" s="37"/>
    </row>
    <row r="45" spans="2:14" x14ac:dyDescent="0.35">
      <c r="B45" s="4" t="s">
        <v>26</v>
      </c>
    </row>
    <row r="46" spans="2:14" x14ac:dyDescent="0.35">
      <c r="B46" s="8" t="s">
        <v>204</v>
      </c>
    </row>
    <row r="48" spans="2:14" x14ac:dyDescent="0.35">
      <c r="B48" s="9" t="s">
        <v>27</v>
      </c>
    </row>
  </sheetData>
  <sheetProtection sheet="1" scenarios="1" formatRows="0" insertRows="0"/>
  <mergeCells count="26">
    <mergeCell ref="I7:J7"/>
    <mergeCell ref="C9:G9"/>
    <mergeCell ref="D41:N41"/>
    <mergeCell ref="M7:N7"/>
    <mergeCell ref="B38:C38"/>
    <mergeCell ref="I10:N10"/>
    <mergeCell ref="K8:L8"/>
    <mergeCell ref="B37:C37"/>
    <mergeCell ref="C7:G7"/>
    <mergeCell ref="K7:L7"/>
    <mergeCell ref="K9:L9"/>
    <mergeCell ref="M9:N9"/>
    <mergeCell ref="I12:N12"/>
    <mergeCell ref="D40:N40"/>
    <mergeCell ref="B39:C39"/>
    <mergeCell ref="B43:N43"/>
    <mergeCell ref="D37:N37"/>
    <mergeCell ref="I8:J8"/>
    <mergeCell ref="B40:C40"/>
    <mergeCell ref="C8:G8"/>
    <mergeCell ref="M8:N8"/>
    <mergeCell ref="I11:N11"/>
    <mergeCell ref="D39:N39"/>
    <mergeCell ref="D38:N38"/>
    <mergeCell ref="B41:C41"/>
    <mergeCell ref="I9:J9"/>
  </mergeCells>
  <printOptions horizontalCentered="1"/>
  <pageMargins left="0.4" right="0.4" top="0.75" bottom="0.75" header="0.3" footer="0.3"/>
  <pageSetup paperSize="9" scale="56" orientation="landscape" r:id="rId1"/>
  <headerFooter>
    <oddHeader>&amp;C&amp;10 Mẫu proposal sự kiện – Bắt đầu</oddHeader>
    <oddFooter>&amp;C&amp;9 Mẫu của A.M Agency – amagency.vn&amp;R&amp;9 Trang &amp;P/&amp;N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A9C5BA"/>
    <pageSetUpPr fitToPage="1"/>
  </sheetPr>
  <dimension ref="A1:V42"/>
  <sheetViews>
    <sheetView showGridLines="0" zoomScaleNormal="100" workbookViewId="0">
      <pane ySplit="5" topLeftCell="A6" activePane="bottomLeft" state="frozen"/>
      <selection pane="bottomLeft"/>
    </sheetView>
  </sheetViews>
  <sheetFormatPr defaultRowHeight="14.5" x14ac:dyDescent="0.35"/>
  <cols>
    <col min="1" max="1" width="22" customWidth="1"/>
    <col min="2" max="2" width="36" customWidth="1"/>
    <col min="3" max="3" width="50" customWidth="1"/>
    <col min="4" max="4" width="13" customWidth="1"/>
    <col min="5" max="5" width="16" customWidth="1"/>
    <col min="6" max="6" width="44" customWidth="1"/>
    <col min="17" max="22" width="13" hidden="1" customWidth="1"/>
  </cols>
  <sheetData>
    <row r="1" spans="1:6" ht="20" x14ac:dyDescent="0.35">
      <c r="A1" s="10" t="s">
        <v>28</v>
      </c>
    </row>
    <row r="2" spans="1:6" x14ac:dyDescent="0.35">
      <c r="A2" s="11" t="s">
        <v>2</v>
      </c>
    </row>
    <row r="3" spans="1:6" x14ac:dyDescent="0.35">
      <c r="A3" s="2" t="s">
        <v>29</v>
      </c>
    </row>
    <row r="4" spans="1:6" ht="16.5" x14ac:dyDescent="0.35">
      <c r="A4" s="12" t="str">
        <f>"Proposal trả lời "&amp;COUNTIF(E6:E40,"Đã trả lời")&amp;"/"&amp;(COUNTA(B6:B40)-COUNTIF(E6:E40,"Không áp dụng"))&amp;" mục brief"</f>
        <v>Proposal trả lời 0/13 mục brief</v>
      </c>
    </row>
    <row r="5" spans="1:6" x14ac:dyDescent="0.35">
      <c r="A5" s="13" t="s">
        <v>30</v>
      </c>
      <c r="B5" s="13" t="s">
        <v>31</v>
      </c>
      <c r="C5" s="13" t="s">
        <v>32</v>
      </c>
      <c r="D5" s="13" t="s">
        <v>33</v>
      </c>
      <c r="E5" s="13" t="s">
        <v>34</v>
      </c>
      <c r="F5" s="13" t="s">
        <v>35</v>
      </c>
    </row>
    <row r="6" spans="1:6" ht="33" customHeight="1" x14ac:dyDescent="0.35">
      <c r="A6" s="14" t="s">
        <v>36</v>
      </c>
      <c r="B6" s="14" t="s">
        <v>37</v>
      </c>
      <c r="C6" s="14"/>
      <c r="D6" s="15"/>
      <c r="E6" s="15"/>
      <c r="F6" s="14"/>
    </row>
    <row r="7" spans="1:6" ht="33" customHeight="1" x14ac:dyDescent="0.35">
      <c r="A7" s="14" t="s">
        <v>36</v>
      </c>
      <c r="B7" s="14" t="s">
        <v>38</v>
      </c>
      <c r="C7" s="14"/>
      <c r="D7" s="15"/>
      <c r="E7" s="15"/>
      <c r="F7" s="14"/>
    </row>
    <row r="8" spans="1:6" ht="33" customHeight="1" x14ac:dyDescent="0.35">
      <c r="A8" s="14" t="s">
        <v>36</v>
      </c>
      <c r="B8" s="14" t="s">
        <v>39</v>
      </c>
      <c r="C8" s="14"/>
      <c r="D8" s="15"/>
      <c r="E8" s="15"/>
      <c r="F8" s="14"/>
    </row>
    <row r="9" spans="1:6" ht="33" customHeight="1" x14ac:dyDescent="0.35">
      <c r="A9" s="14" t="s">
        <v>40</v>
      </c>
      <c r="B9" s="14" t="s">
        <v>41</v>
      </c>
      <c r="C9" s="14"/>
      <c r="D9" s="15"/>
      <c r="E9" s="15"/>
      <c r="F9" s="14"/>
    </row>
    <row r="10" spans="1:6" ht="33" customHeight="1" x14ac:dyDescent="0.35">
      <c r="A10" s="14" t="s">
        <v>40</v>
      </c>
      <c r="B10" s="14" t="s">
        <v>42</v>
      </c>
      <c r="C10" s="14"/>
      <c r="D10" s="15"/>
      <c r="E10" s="15"/>
      <c r="F10" s="14"/>
    </row>
    <row r="11" spans="1:6" ht="33" customHeight="1" x14ac:dyDescent="0.35">
      <c r="A11" s="14" t="s">
        <v>43</v>
      </c>
      <c r="B11" s="14" t="s">
        <v>44</v>
      </c>
      <c r="C11" s="14"/>
      <c r="D11" s="15"/>
      <c r="E11" s="15"/>
      <c r="F11" s="14"/>
    </row>
    <row r="12" spans="1:6" ht="33" customHeight="1" x14ac:dyDescent="0.35">
      <c r="A12" s="14" t="s">
        <v>43</v>
      </c>
      <c r="B12" s="14" t="s">
        <v>45</v>
      </c>
      <c r="C12" s="14"/>
      <c r="D12" s="15"/>
      <c r="E12" s="15"/>
      <c r="F12" s="14"/>
    </row>
    <row r="13" spans="1:6" ht="33" customHeight="1" x14ac:dyDescent="0.35">
      <c r="A13" s="14" t="s">
        <v>46</v>
      </c>
      <c r="B13" s="14" t="s">
        <v>47</v>
      </c>
      <c r="C13" s="14"/>
      <c r="D13" s="15"/>
      <c r="E13" s="15"/>
      <c r="F13" s="14"/>
    </row>
    <row r="14" spans="1:6" ht="33" customHeight="1" x14ac:dyDescent="0.35">
      <c r="A14" s="14" t="s">
        <v>46</v>
      </c>
      <c r="B14" s="14" t="s">
        <v>48</v>
      </c>
      <c r="C14" s="14"/>
      <c r="D14" s="15"/>
      <c r="E14" s="15"/>
      <c r="F14" s="14"/>
    </row>
    <row r="15" spans="1:6" ht="33" customHeight="1" x14ac:dyDescent="0.35">
      <c r="A15" s="14" t="s">
        <v>49</v>
      </c>
      <c r="B15" s="14" t="s">
        <v>50</v>
      </c>
      <c r="C15" s="14"/>
      <c r="D15" s="15"/>
      <c r="E15" s="15"/>
      <c r="F15" s="14"/>
    </row>
    <row r="16" spans="1:6" ht="33" customHeight="1" x14ac:dyDescent="0.35">
      <c r="A16" s="14" t="s">
        <v>49</v>
      </c>
      <c r="B16" s="14" t="s">
        <v>51</v>
      </c>
      <c r="C16" s="14"/>
      <c r="D16" s="15"/>
      <c r="E16" s="15"/>
      <c r="F16" s="14"/>
    </row>
    <row r="17" spans="1:6" ht="33" customHeight="1" x14ac:dyDescent="0.35">
      <c r="A17" s="14" t="s">
        <v>52</v>
      </c>
      <c r="B17" s="14" t="s">
        <v>53</v>
      </c>
      <c r="C17" s="14"/>
      <c r="D17" s="15"/>
      <c r="E17" s="15"/>
      <c r="F17" s="14"/>
    </row>
    <row r="18" spans="1:6" ht="33" customHeight="1" x14ac:dyDescent="0.35">
      <c r="A18" s="14" t="s">
        <v>52</v>
      </c>
      <c r="B18" s="14" t="s">
        <v>54</v>
      </c>
      <c r="C18" s="14"/>
      <c r="D18" s="15"/>
      <c r="E18" s="15"/>
      <c r="F18" s="14"/>
    </row>
    <row r="19" spans="1:6" ht="18" customHeight="1" x14ac:dyDescent="0.35">
      <c r="A19" s="14"/>
      <c r="B19" s="14"/>
      <c r="C19" s="14"/>
      <c r="D19" s="15"/>
      <c r="E19" s="15"/>
      <c r="F19" s="14"/>
    </row>
    <row r="20" spans="1:6" ht="18" customHeight="1" x14ac:dyDescent="0.35">
      <c r="A20" s="14"/>
      <c r="B20" s="14"/>
      <c r="C20" s="14"/>
      <c r="D20" s="15"/>
      <c r="E20" s="15"/>
      <c r="F20" s="14"/>
    </row>
    <row r="21" spans="1:6" ht="18" customHeight="1" x14ac:dyDescent="0.35">
      <c r="A21" s="14"/>
      <c r="B21" s="14"/>
      <c r="C21" s="14"/>
      <c r="D21" s="15"/>
      <c r="E21" s="15"/>
      <c r="F21" s="14"/>
    </row>
    <row r="22" spans="1:6" ht="18" customHeight="1" x14ac:dyDescent="0.35">
      <c r="A22" s="14"/>
      <c r="B22" s="14"/>
      <c r="C22" s="14"/>
      <c r="D22" s="15"/>
      <c r="E22" s="15"/>
      <c r="F22" s="14"/>
    </row>
    <row r="23" spans="1:6" ht="18" customHeight="1" x14ac:dyDescent="0.35">
      <c r="A23" s="14"/>
      <c r="B23" s="14"/>
      <c r="C23" s="14"/>
      <c r="D23" s="15"/>
      <c r="E23" s="15"/>
      <c r="F23" s="14"/>
    </row>
    <row r="24" spans="1:6" ht="18" customHeight="1" x14ac:dyDescent="0.35">
      <c r="A24" s="14"/>
      <c r="B24" s="14"/>
      <c r="C24" s="14"/>
      <c r="D24" s="15"/>
      <c r="E24" s="15"/>
      <c r="F24" s="14"/>
    </row>
    <row r="25" spans="1:6" ht="18" customHeight="1" x14ac:dyDescent="0.35">
      <c r="A25" s="14"/>
      <c r="B25" s="14"/>
      <c r="C25" s="14"/>
      <c r="D25" s="15"/>
      <c r="E25" s="15"/>
      <c r="F25" s="14"/>
    </row>
    <row r="26" spans="1:6" ht="18" customHeight="1" x14ac:dyDescent="0.35">
      <c r="A26" s="14"/>
      <c r="B26" s="14"/>
      <c r="C26" s="14"/>
      <c r="D26" s="15"/>
      <c r="E26" s="15"/>
      <c r="F26" s="14"/>
    </row>
    <row r="27" spans="1:6" ht="18" customHeight="1" x14ac:dyDescent="0.35">
      <c r="A27" s="14"/>
      <c r="B27" s="14"/>
      <c r="C27" s="14"/>
      <c r="D27" s="15"/>
      <c r="E27" s="15"/>
      <c r="F27" s="14"/>
    </row>
    <row r="28" spans="1:6" ht="18" customHeight="1" x14ac:dyDescent="0.35">
      <c r="A28" s="14"/>
      <c r="B28" s="14"/>
      <c r="C28" s="14"/>
      <c r="D28" s="15"/>
      <c r="E28" s="15"/>
      <c r="F28" s="14"/>
    </row>
    <row r="29" spans="1:6" ht="18" customHeight="1" x14ac:dyDescent="0.35">
      <c r="A29" s="14"/>
      <c r="B29" s="14"/>
      <c r="C29" s="14"/>
      <c r="D29" s="15"/>
      <c r="E29" s="15"/>
      <c r="F29" s="14"/>
    </row>
    <row r="30" spans="1:6" ht="18" customHeight="1" x14ac:dyDescent="0.35">
      <c r="A30" s="14"/>
      <c r="B30" s="14"/>
      <c r="C30" s="14"/>
      <c r="D30" s="15"/>
      <c r="E30" s="15"/>
      <c r="F30" s="14"/>
    </row>
    <row r="31" spans="1:6" ht="18" customHeight="1" x14ac:dyDescent="0.35">
      <c r="A31" s="14"/>
      <c r="B31" s="14"/>
      <c r="C31" s="14"/>
      <c r="D31" s="15"/>
      <c r="E31" s="15"/>
      <c r="F31" s="14"/>
    </row>
    <row r="32" spans="1:6" ht="18" customHeight="1" x14ac:dyDescent="0.35">
      <c r="A32" s="14"/>
      <c r="B32" s="14"/>
      <c r="C32" s="14"/>
      <c r="D32" s="15"/>
      <c r="E32" s="15"/>
      <c r="F32" s="14"/>
    </row>
    <row r="33" spans="1:6" ht="18" customHeight="1" x14ac:dyDescent="0.35">
      <c r="A33" s="14"/>
      <c r="B33" s="14"/>
      <c r="C33" s="14"/>
      <c r="D33" s="15"/>
      <c r="E33" s="15"/>
      <c r="F33" s="14"/>
    </row>
    <row r="34" spans="1:6" ht="18" customHeight="1" x14ac:dyDescent="0.35">
      <c r="A34" s="14"/>
      <c r="B34" s="14"/>
      <c r="C34" s="14"/>
      <c r="D34" s="15"/>
      <c r="E34" s="15"/>
      <c r="F34" s="14"/>
    </row>
    <row r="35" spans="1:6" ht="18" customHeight="1" x14ac:dyDescent="0.35">
      <c r="A35" s="14"/>
      <c r="B35" s="14"/>
      <c r="C35" s="14"/>
      <c r="D35" s="15"/>
      <c r="E35" s="15"/>
      <c r="F35" s="14"/>
    </row>
    <row r="36" spans="1:6" ht="18" customHeight="1" x14ac:dyDescent="0.35">
      <c r="A36" s="14"/>
      <c r="B36" s="14"/>
      <c r="C36" s="14"/>
      <c r="D36" s="15"/>
      <c r="E36" s="15"/>
      <c r="F36" s="14"/>
    </row>
    <row r="37" spans="1:6" ht="18" customHeight="1" x14ac:dyDescent="0.35">
      <c r="A37" s="14"/>
      <c r="B37" s="14"/>
      <c r="C37" s="14"/>
      <c r="D37" s="15"/>
      <c r="E37" s="15"/>
      <c r="F37" s="14"/>
    </row>
    <row r="38" spans="1:6" ht="18" customHeight="1" x14ac:dyDescent="0.35">
      <c r="A38" s="14"/>
      <c r="B38" s="14"/>
      <c r="C38" s="14"/>
      <c r="D38" s="15"/>
      <c r="E38" s="15"/>
      <c r="F38" s="14"/>
    </row>
    <row r="39" spans="1:6" ht="18" customHeight="1" x14ac:dyDescent="0.35">
      <c r="A39" s="14"/>
      <c r="B39" s="14"/>
      <c r="C39" s="14"/>
      <c r="D39" s="15"/>
      <c r="E39" s="15"/>
      <c r="F39" s="14"/>
    </row>
    <row r="40" spans="1:6" ht="18" customHeight="1" x14ac:dyDescent="0.35">
      <c r="A40" s="14"/>
      <c r="B40" s="14"/>
      <c r="C40" s="14"/>
      <c r="D40" s="15"/>
      <c r="E40" s="15"/>
      <c r="F40" s="14"/>
    </row>
    <row r="42" spans="1:6" x14ac:dyDescent="0.35">
      <c r="A42" s="9" t="s">
        <v>27</v>
      </c>
    </row>
  </sheetData>
  <sheetProtection sheet="1" scenarios="1" formatRows="0" insertRows="0"/>
  <conditionalFormatting sqref="A6:D40">
    <cfRule type="expression" dxfId="20" priority="1">
      <formula>AND(A6&lt;&gt;"",A6=Q6)</formula>
    </cfRule>
  </conditionalFormatting>
  <conditionalFormatting sqref="E6:E40">
    <cfRule type="expression" dxfId="19" priority="3">
      <formula>AND(E6&lt;&gt;"",E6=U6)</formula>
    </cfRule>
    <cfRule type="expression" dxfId="18" priority="4" stopIfTrue="1">
      <formula>E6="Đã trả lời"</formula>
    </cfRule>
    <cfRule type="expression" dxfId="17" priority="5" stopIfTrue="1">
      <formula>E6="Còn thiếu"</formula>
    </cfRule>
    <cfRule type="expression" dxfId="16" priority="6" stopIfTrue="1">
      <formula>E6="Không áp dụng"</formula>
    </cfRule>
  </conditionalFormatting>
  <conditionalFormatting sqref="F6:F40">
    <cfRule type="expression" dxfId="15" priority="2">
      <formula>AND(F6&lt;&gt;"",F6=V6)</formula>
    </cfRule>
  </conditionalFormatting>
  <printOptions horizontalCentered="1"/>
  <pageMargins left="0.4" right="0.4" top="0.75" bottom="0.75" header="0.3" footer="0.3"/>
  <pageSetup paperSize="9" scale="76" fitToHeight="0" orientation="landscape" r:id="rId1"/>
  <headerFooter>
    <oddHeader>&amp;C&amp;10 Đối chiếu proposal với brief</oddHeader>
    <oddFooter>&amp;C&amp;9 Mẫu của A.M Agency – amagency.vn&amp;R&amp;9 Trang &amp;P/&amp;N</oddFooter>
  </headerFooter>
  <extLst>
    <ext xmlns:x14="http://schemas.microsoft.com/office/spreadsheetml/2009/9/main" uri="{CCE6A557-97BC-4b89-ADB6-D9C93CAAB3DF}">
      <x14:dataValidations xmlns:xm="http://schemas.microsoft.com/office/excel/2006/main" count="1">
        <x14:dataValidation type="list" allowBlank="1" errorTitle="Giá trị không có trong danh sách" error="Chọn trong danh sách (sửa danh sách ở sheet 4. Danh mục)." xr:uid="{00000000-0002-0000-0100-000000000000}">
          <x14:formula1>
            <xm:f>'4. Danh mục'!$F$4:$F$20</xm:f>
          </x14:formula1>
          <xm:sqref>E6:E40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A9C5BA"/>
    <pageSetUpPr fitToPage="1"/>
  </sheetPr>
  <dimension ref="A1:AE106"/>
  <sheetViews>
    <sheetView showGridLines="0" zoomScaleNormal="100" workbookViewId="0"/>
  </sheetViews>
  <sheetFormatPr defaultRowHeight="14.5" x14ac:dyDescent="0.35"/>
  <cols>
    <col min="1" max="1" width="28" customWidth="1"/>
    <col min="2" max="2" width="30" customWidth="1"/>
    <col min="3" max="3" width="40" customWidth="1"/>
    <col min="4" max="4" width="10" customWidth="1"/>
    <col min="5" max="5" width="8" customWidth="1"/>
    <col min="6" max="6" width="10" customWidth="1"/>
    <col min="7" max="7" width="12" customWidth="1"/>
    <col min="8" max="8" width="8" customWidth="1"/>
    <col min="9" max="9" width="10" customWidth="1"/>
    <col min="10" max="11" width="12" customWidth="1"/>
    <col min="12" max="12" width="30" customWidth="1"/>
    <col min="13" max="13" width="3" customWidth="1"/>
    <col min="14" max="14" width="26" customWidth="1"/>
    <col min="15" max="16" width="14" customWidth="1"/>
    <col min="21" max="31" width="13" hidden="1" customWidth="1"/>
  </cols>
  <sheetData>
    <row r="1" spans="1:16" ht="20" x14ac:dyDescent="0.35">
      <c r="A1" s="10" t="s">
        <v>55</v>
      </c>
    </row>
    <row r="2" spans="1:16" x14ac:dyDescent="0.35">
      <c r="A2" s="11" t="s">
        <v>2</v>
      </c>
    </row>
    <row r="3" spans="1:16" x14ac:dyDescent="0.35">
      <c r="A3" s="2" t="s">
        <v>56</v>
      </c>
    </row>
    <row r="4" spans="1:16" ht="32" customHeight="1" x14ac:dyDescent="0.35">
      <c r="A4" s="16" t="s">
        <v>57</v>
      </c>
      <c r="B4" s="17"/>
      <c r="C4" s="7" t="s">
        <v>58</v>
      </c>
      <c r="E4" s="61" t="s">
        <v>59</v>
      </c>
      <c r="F4" s="37"/>
      <c r="G4" s="17"/>
      <c r="H4" s="36" t="s">
        <v>60</v>
      </c>
      <c r="I4" s="37"/>
      <c r="J4" s="37"/>
      <c r="K4" s="37"/>
      <c r="N4" s="4" t="s">
        <v>61</v>
      </c>
    </row>
    <row r="5" spans="1:16" ht="28" x14ac:dyDescent="0.35">
      <c r="A5" s="65" t="s">
        <v>62</v>
      </c>
      <c r="B5" s="37"/>
      <c r="C5" s="37"/>
      <c r="D5" s="37"/>
      <c r="E5" s="37"/>
      <c r="F5" s="37"/>
      <c r="G5" s="13" t="s">
        <v>63</v>
      </c>
      <c r="H5" s="63"/>
      <c r="I5" s="37"/>
      <c r="J5" s="18" t="s">
        <v>64</v>
      </c>
      <c r="N5" s="13" t="s">
        <v>65</v>
      </c>
      <c r="O5" s="13" t="s">
        <v>63</v>
      </c>
      <c r="P5" s="13" t="s">
        <v>64</v>
      </c>
    </row>
    <row r="6" spans="1:16" x14ac:dyDescent="0.35">
      <c r="A6" s="61" t="s">
        <v>66</v>
      </c>
      <c r="B6" s="37"/>
      <c r="C6" s="37"/>
      <c r="D6" s="37"/>
      <c r="E6" s="37"/>
      <c r="F6" s="37"/>
      <c r="G6" s="19">
        <f>SUMIFS(G19:G68,K19:K68,"Chính")</f>
        <v>0</v>
      </c>
      <c r="H6" s="42"/>
      <c r="I6" s="37"/>
      <c r="J6" s="19">
        <f>SUMIFS(J19:J68,K19:K68,"Chính")</f>
        <v>0</v>
      </c>
      <c r="N6" s="20" t="str">
        <f>IF('4. Danh mục'!A4="","",'4. Danh mục'!A4)</f>
        <v>Thiết kế sáng tạo</v>
      </c>
      <c r="O6" s="21">
        <f t="shared" ref="O6:O15" si="0">SUMIFS($G$19:$G$68,$A$19:$A$68,N6,$K$19:$K$68,"Chính")</f>
        <v>0</v>
      </c>
      <c r="P6" s="21">
        <f t="shared" ref="P6:P15" si="1">SUMIFS($J$19:$J$68,$A$19:$A$68,N6,$K$19:$K$68,"Chính")</f>
        <v>0</v>
      </c>
    </row>
    <row r="7" spans="1:16" x14ac:dyDescent="0.35">
      <c r="A7" s="61" t="s">
        <v>67</v>
      </c>
      <c r="B7" s="37"/>
      <c r="C7" s="37"/>
      <c r="D7" s="37"/>
      <c r="E7" s="37"/>
      <c r="F7" s="37"/>
      <c r="G7" s="19">
        <f>G6*$B$4</f>
        <v>0</v>
      </c>
      <c r="H7" s="42"/>
      <c r="I7" s="37"/>
      <c r="J7" s="19">
        <f>J6*$B$4</f>
        <v>0</v>
      </c>
      <c r="N7" s="20" t="str">
        <f>IF('4. Danh mục'!A5="","",'4. Danh mục'!A5)</f>
        <v>Sân khấu, backdrop</v>
      </c>
      <c r="O7" s="21">
        <f t="shared" si="0"/>
        <v>0</v>
      </c>
      <c r="P7" s="21">
        <f t="shared" si="1"/>
        <v>0</v>
      </c>
    </row>
    <row r="8" spans="1:16" ht="15.5" x14ac:dyDescent="0.35">
      <c r="A8" s="62" t="s">
        <v>68</v>
      </c>
      <c r="B8" s="37"/>
      <c r="C8" s="37"/>
      <c r="D8" s="37"/>
      <c r="E8" s="37"/>
      <c r="F8" s="37"/>
      <c r="G8" s="22">
        <f>G6+G7</f>
        <v>0</v>
      </c>
      <c r="H8" s="42"/>
      <c r="I8" s="37"/>
      <c r="J8" s="22">
        <f>J6+J7</f>
        <v>0</v>
      </c>
      <c r="N8" s="20" t="str">
        <f>IF('4. Danh mục'!A6="","",'4. Danh mục'!A6)</f>
        <v>Âm thanh, ánh sáng, LED</v>
      </c>
      <c r="O8" s="21">
        <f t="shared" si="0"/>
        <v>0</v>
      </c>
      <c r="P8" s="21">
        <f t="shared" si="1"/>
        <v>0</v>
      </c>
    </row>
    <row r="9" spans="1:16" x14ac:dyDescent="0.35">
      <c r="A9" s="61" t="s">
        <v>69</v>
      </c>
      <c r="B9" s="37"/>
      <c r="C9" s="37"/>
      <c r="D9" s="37"/>
      <c r="E9" s="37"/>
      <c r="F9" s="37"/>
      <c r="G9" s="19">
        <f>SUMIFS(G19:G68,K19:K68,"Tùy chọn")</f>
        <v>0</v>
      </c>
      <c r="H9" s="42"/>
      <c r="I9" s="37"/>
      <c r="J9" s="19">
        <f>SUMIFS(J19:J68,K19:K68,"Tùy chọn")</f>
        <v>0</v>
      </c>
      <c r="N9" s="20" t="str">
        <f>IF('4. Danh mục'!A7="","",'4. Danh mục'!A7)</f>
        <v>Tiết mục biểu diễn</v>
      </c>
      <c r="O9" s="21">
        <f t="shared" si="0"/>
        <v>0</v>
      </c>
      <c r="P9" s="21">
        <f t="shared" si="1"/>
        <v>0</v>
      </c>
    </row>
    <row r="10" spans="1:16" x14ac:dyDescent="0.35">
      <c r="A10" s="61" t="s">
        <v>70</v>
      </c>
      <c r="B10" s="37"/>
      <c r="C10" s="37"/>
      <c r="D10" s="37"/>
      <c r="E10" s="37"/>
      <c r="F10" s="37"/>
      <c r="G10" s="19" t="str">
        <f>IF(ISNUMBER($G$4),G8*$G$4,"")</f>
        <v/>
      </c>
      <c r="H10" s="42"/>
      <c r="I10" s="37"/>
      <c r="J10" s="19" t="str">
        <f>IF(ISNUMBER($G$4),J8*$G$4,"")</f>
        <v/>
      </c>
      <c r="N10" s="20" t="str">
        <f>IF('4. Danh mục'!A8="","",'4. Danh mục'!A8)</f>
        <v>Nghi thức, khu dùng thử</v>
      </c>
      <c r="O10" s="21">
        <f t="shared" si="0"/>
        <v>0</v>
      </c>
      <c r="P10" s="21">
        <f t="shared" si="1"/>
        <v>0</v>
      </c>
    </row>
    <row r="11" spans="1:16" x14ac:dyDescent="0.35">
      <c r="A11" s="61" t="s">
        <v>71</v>
      </c>
      <c r="B11" s="37"/>
      <c r="C11" s="37"/>
      <c r="D11" s="37"/>
      <c r="E11" s="37"/>
      <c r="F11" s="37"/>
      <c r="G11" s="19" t="str">
        <f>IF(ISNUMBER($G$4),G8+G10,"")</f>
        <v/>
      </c>
      <c r="H11" s="42"/>
      <c r="I11" s="37"/>
      <c r="J11" s="19" t="str">
        <f>IF(ISNUMBER($G$4),J8+J10,"")</f>
        <v/>
      </c>
      <c r="N11" s="20" t="str">
        <f>IF('4. Danh mục'!A9="","",'4. Danh mục'!A9)</f>
        <v>MC, PG, lễ tân</v>
      </c>
      <c r="O11" s="21">
        <f t="shared" si="0"/>
        <v>0</v>
      </c>
      <c r="P11" s="21">
        <f t="shared" si="1"/>
        <v>0</v>
      </c>
    </row>
    <row r="12" spans="1:16" x14ac:dyDescent="0.35">
      <c r="A12" s="61" t="s">
        <v>72</v>
      </c>
      <c r="B12" s="37"/>
      <c r="C12" s="37"/>
      <c r="D12" s="37"/>
      <c r="E12" s="37"/>
      <c r="F12" s="37"/>
      <c r="G12" s="19">
        <f>SUMIFS(G72:G101,K72:K101,"Chính")</f>
        <v>0</v>
      </c>
      <c r="H12" s="42"/>
      <c r="I12" s="37"/>
      <c r="J12" s="23"/>
      <c r="N12" s="20" t="str">
        <f>IF('4. Danh mục'!A10="","",'4. Danh mục'!A10)</f>
        <v>Tiệc trưa</v>
      </c>
      <c r="O12" s="21">
        <f t="shared" si="0"/>
        <v>0</v>
      </c>
      <c r="P12" s="21">
        <f t="shared" si="1"/>
        <v>0</v>
      </c>
    </row>
    <row r="13" spans="1:16" x14ac:dyDescent="0.35">
      <c r="A13" s="61" t="s">
        <v>73</v>
      </c>
      <c r="B13" s="37"/>
      <c r="C13" s="37"/>
      <c r="D13" s="37"/>
      <c r="E13" s="37"/>
      <c r="F13" s="37"/>
      <c r="G13" s="19">
        <f>G12*$B$4</f>
        <v>0</v>
      </c>
      <c r="H13" s="42"/>
      <c r="I13" s="37"/>
      <c r="J13" s="23"/>
      <c r="N13" s="20" t="str">
        <f>IF('4. Danh mục'!A11="","",'4. Danh mục'!A11)</f>
        <v>Quay phim, chụp ảnh</v>
      </c>
      <c r="O13" s="21">
        <f t="shared" si="0"/>
        <v>0</v>
      </c>
      <c r="P13" s="21">
        <f t="shared" si="1"/>
        <v>0</v>
      </c>
    </row>
    <row r="14" spans="1:16" ht="15.5" x14ac:dyDescent="0.35">
      <c r="A14" s="62" t="s">
        <v>74</v>
      </c>
      <c r="B14" s="37"/>
      <c r="C14" s="37"/>
      <c r="D14" s="37"/>
      <c r="E14" s="37"/>
      <c r="F14" s="37"/>
      <c r="G14" s="22">
        <f>G12+G13</f>
        <v>0</v>
      </c>
      <c r="H14" s="42"/>
      <c r="I14" s="37"/>
      <c r="J14" s="23"/>
      <c r="N14" s="20" t="str">
        <f>IF('4. Danh mục'!A12="","",'4. Danh mục'!A12)</f>
        <v>Hậu cần, lắp đặt</v>
      </c>
      <c r="O14" s="21">
        <f t="shared" si="0"/>
        <v>0</v>
      </c>
      <c r="P14" s="21">
        <f t="shared" si="1"/>
        <v>0</v>
      </c>
    </row>
    <row r="15" spans="1:16" x14ac:dyDescent="0.35">
      <c r="A15" s="61" t="s">
        <v>75</v>
      </c>
      <c r="B15" s="37"/>
      <c r="C15" s="37"/>
      <c r="D15" s="37"/>
      <c r="E15" s="37"/>
      <c r="F15" s="37"/>
      <c r="G15" s="19" t="str">
        <f>IF(ISNUMBER($G$4),G14*(1+$G$4),"")</f>
        <v/>
      </c>
      <c r="H15" s="42"/>
      <c r="I15" s="37"/>
      <c r="J15" s="23"/>
      <c r="N15" s="20" t="str">
        <f>IF('4. Danh mục'!A13="","",'4. Danh mục'!A13)</f>
        <v>Địa điểm, khác</v>
      </c>
      <c r="O15" s="21">
        <f t="shared" si="0"/>
        <v>0</v>
      </c>
      <c r="P15" s="21">
        <f t="shared" si="1"/>
        <v>0</v>
      </c>
    </row>
    <row r="16" spans="1:16" x14ac:dyDescent="0.35">
      <c r="N16" s="24" t="s">
        <v>76</v>
      </c>
      <c r="O16" s="19">
        <f>SUM(O6:O15)</f>
        <v>0</v>
      </c>
      <c r="P16" s="19">
        <f>SUM(P6:P15)</f>
        <v>0</v>
      </c>
    </row>
    <row r="17" spans="1:12" x14ac:dyDescent="0.35">
      <c r="A17" s="67" t="s">
        <v>77</v>
      </c>
      <c r="B17" s="37"/>
      <c r="C17" s="37"/>
      <c r="D17" s="37"/>
      <c r="E17" s="64" t="s">
        <v>6</v>
      </c>
      <c r="F17" s="37"/>
      <c r="G17" s="37"/>
      <c r="H17" s="69" t="s">
        <v>7</v>
      </c>
      <c r="I17" s="37"/>
      <c r="J17" s="37"/>
    </row>
    <row r="18" spans="1:12" ht="28" x14ac:dyDescent="0.35">
      <c r="A18" s="13" t="s">
        <v>65</v>
      </c>
      <c r="B18" s="13" t="s">
        <v>78</v>
      </c>
      <c r="C18" s="13" t="s">
        <v>79</v>
      </c>
      <c r="D18" s="13" t="s">
        <v>80</v>
      </c>
      <c r="E18" s="13" t="s">
        <v>81</v>
      </c>
      <c r="F18" s="13" t="s">
        <v>82</v>
      </c>
      <c r="G18" s="13" t="s">
        <v>83</v>
      </c>
      <c r="H18" s="13" t="s">
        <v>81</v>
      </c>
      <c r="I18" s="13" t="s">
        <v>82</v>
      </c>
      <c r="J18" s="13" t="s">
        <v>83</v>
      </c>
      <c r="K18" s="13" t="s">
        <v>84</v>
      </c>
      <c r="L18" s="25" t="s">
        <v>85</v>
      </c>
    </row>
    <row r="19" spans="1:12" ht="28" customHeight="1" x14ac:dyDescent="0.35">
      <c r="A19" s="14" t="s">
        <v>86</v>
      </c>
      <c r="B19" s="14" t="s">
        <v>87</v>
      </c>
      <c r="C19" s="14"/>
      <c r="D19" s="15" t="s">
        <v>88</v>
      </c>
      <c r="E19" s="26"/>
      <c r="F19" s="26"/>
      <c r="G19" s="21" t="str">
        <f t="shared" ref="G19:G50" si="2">IF(AND(ISNUMBER(E19),ISNUMBER(F19)),E19*F19,"")</f>
        <v/>
      </c>
      <c r="H19" s="26"/>
      <c r="I19" s="26"/>
      <c r="J19" s="21" t="str">
        <f t="shared" ref="J19:J50" si="3">IF(AND(ISNUMBER(H19),ISNUMBER(I19)),H19*I19,"")</f>
        <v/>
      </c>
      <c r="K19" s="15" t="s">
        <v>89</v>
      </c>
      <c r="L19" s="27"/>
    </row>
    <row r="20" spans="1:12" ht="28" customHeight="1" x14ac:dyDescent="0.35">
      <c r="A20" s="14" t="s">
        <v>90</v>
      </c>
      <c r="B20" s="14" t="s">
        <v>90</v>
      </c>
      <c r="C20" s="14"/>
      <c r="D20" s="15" t="s">
        <v>88</v>
      </c>
      <c r="E20" s="26"/>
      <c r="F20" s="26"/>
      <c r="G20" s="21" t="str">
        <f t="shared" si="2"/>
        <v/>
      </c>
      <c r="H20" s="26"/>
      <c r="I20" s="26"/>
      <c r="J20" s="21" t="str">
        <f t="shared" si="3"/>
        <v/>
      </c>
      <c r="K20" s="15" t="s">
        <v>89</v>
      </c>
      <c r="L20" s="27"/>
    </row>
    <row r="21" spans="1:12" ht="28" customHeight="1" x14ac:dyDescent="0.35">
      <c r="A21" s="14" t="s">
        <v>91</v>
      </c>
      <c r="B21" s="14" t="s">
        <v>92</v>
      </c>
      <c r="C21" s="14"/>
      <c r="D21" s="15" t="s">
        <v>88</v>
      </c>
      <c r="E21" s="26"/>
      <c r="F21" s="26"/>
      <c r="G21" s="21" t="str">
        <f t="shared" si="2"/>
        <v/>
      </c>
      <c r="H21" s="26"/>
      <c r="I21" s="26"/>
      <c r="J21" s="21" t="str">
        <f t="shared" si="3"/>
        <v/>
      </c>
      <c r="K21" s="15" t="s">
        <v>89</v>
      </c>
      <c r="L21" s="27"/>
    </row>
    <row r="22" spans="1:12" ht="28" customHeight="1" x14ac:dyDescent="0.35">
      <c r="A22" s="14" t="s">
        <v>91</v>
      </c>
      <c r="B22" s="14" t="s">
        <v>93</v>
      </c>
      <c r="C22" s="14"/>
      <c r="D22" s="15" t="s">
        <v>94</v>
      </c>
      <c r="E22" s="26"/>
      <c r="F22" s="26"/>
      <c r="G22" s="21" t="str">
        <f t="shared" si="2"/>
        <v/>
      </c>
      <c r="H22" s="26"/>
      <c r="I22" s="26"/>
      <c r="J22" s="21" t="str">
        <f t="shared" si="3"/>
        <v/>
      </c>
      <c r="K22" s="15" t="s">
        <v>89</v>
      </c>
      <c r="L22" s="27"/>
    </row>
    <row r="23" spans="1:12" ht="28" customHeight="1" x14ac:dyDescent="0.35">
      <c r="A23" s="14" t="s">
        <v>95</v>
      </c>
      <c r="B23" s="14" t="s">
        <v>95</v>
      </c>
      <c r="C23" s="14"/>
      <c r="D23" s="15" t="s">
        <v>96</v>
      </c>
      <c r="E23" s="26"/>
      <c r="F23" s="26"/>
      <c r="G23" s="21" t="str">
        <f t="shared" si="2"/>
        <v/>
      </c>
      <c r="H23" s="26"/>
      <c r="I23" s="26"/>
      <c r="J23" s="21" t="str">
        <f t="shared" si="3"/>
        <v/>
      </c>
      <c r="K23" s="15" t="s">
        <v>89</v>
      </c>
      <c r="L23" s="27"/>
    </row>
    <row r="24" spans="1:12" ht="28" customHeight="1" x14ac:dyDescent="0.35">
      <c r="A24" s="14" t="s">
        <v>97</v>
      </c>
      <c r="B24" s="14" t="s">
        <v>98</v>
      </c>
      <c r="C24" s="14"/>
      <c r="D24" s="15" t="s">
        <v>88</v>
      </c>
      <c r="E24" s="26"/>
      <c r="F24" s="26"/>
      <c r="G24" s="21" t="str">
        <f t="shared" si="2"/>
        <v/>
      </c>
      <c r="H24" s="26"/>
      <c r="I24" s="26"/>
      <c r="J24" s="21" t="str">
        <f t="shared" si="3"/>
        <v/>
      </c>
      <c r="K24" s="15" t="s">
        <v>89</v>
      </c>
      <c r="L24" s="27"/>
    </row>
    <row r="25" spans="1:12" ht="28" customHeight="1" x14ac:dyDescent="0.35">
      <c r="A25" s="14" t="s">
        <v>97</v>
      </c>
      <c r="B25" s="14" t="s">
        <v>99</v>
      </c>
      <c r="C25" s="14"/>
      <c r="D25" s="15" t="s">
        <v>88</v>
      </c>
      <c r="E25" s="26"/>
      <c r="F25" s="26"/>
      <c r="G25" s="21" t="str">
        <f t="shared" si="2"/>
        <v/>
      </c>
      <c r="H25" s="26"/>
      <c r="I25" s="26"/>
      <c r="J25" s="21" t="str">
        <f t="shared" si="3"/>
        <v/>
      </c>
      <c r="K25" s="15" t="s">
        <v>89</v>
      </c>
      <c r="L25" s="27"/>
    </row>
    <row r="26" spans="1:12" ht="28" customHeight="1" x14ac:dyDescent="0.35">
      <c r="A26" s="14" t="s">
        <v>100</v>
      </c>
      <c r="B26" s="14" t="s">
        <v>101</v>
      </c>
      <c r="C26" s="14"/>
      <c r="D26" s="15" t="s">
        <v>102</v>
      </c>
      <c r="E26" s="26"/>
      <c r="F26" s="26"/>
      <c r="G26" s="21" t="str">
        <f t="shared" si="2"/>
        <v/>
      </c>
      <c r="H26" s="26"/>
      <c r="I26" s="26"/>
      <c r="J26" s="21" t="str">
        <f t="shared" si="3"/>
        <v/>
      </c>
      <c r="K26" s="15" t="s">
        <v>89</v>
      </c>
      <c r="L26" s="27"/>
    </row>
    <row r="27" spans="1:12" ht="28" customHeight="1" x14ac:dyDescent="0.35">
      <c r="A27" s="14" t="s">
        <v>100</v>
      </c>
      <c r="B27" s="14" t="s">
        <v>103</v>
      </c>
      <c r="C27" s="14"/>
      <c r="D27" s="15" t="s">
        <v>104</v>
      </c>
      <c r="E27" s="26"/>
      <c r="F27" s="26"/>
      <c r="G27" s="21" t="str">
        <f t="shared" si="2"/>
        <v/>
      </c>
      <c r="H27" s="26"/>
      <c r="I27" s="26"/>
      <c r="J27" s="21" t="str">
        <f t="shared" si="3"/>
        <v/>
      </c>
      <c r="K27" s="15" t="s">
        <v>89</v>
      </c>
      <c r="L27" s="27"/>
    </row>
    <row r="28" spans="1:12" ht="28" customHeight="1" x14ac:dyDescent="0.35">
      <c r="A28" s="14" t="s">
        <v>105</v>
      </c>
      <c r="B28" s="14" t="s">
        <v>105</v>
      </c>
      <c r="C28" s="14"/>
      <c r="D28" s="15" t="s">
        <v>106</v>
      </c>
      <c r="E28" s="26"/>
      <c r="F28" s="26"/>
      <c r="G28" s="21" t="str">
        <f t="shared" si="2"/>
        <v/>
      </c>
      <c r="H28" s="26"/>
      <c r="I28" s="26"/>
      <c r="J28" s="21" t="str">
        <f t="shared" si="3"/>
        <v/>
      </c>
      <c r="K28" s="15" t="s">
        <v>89</v>
      </c>
      <c r="L28" s="27"/>
    </row>
    <row r="29" spans="1:12" ht="28" customHeight="1" x14ac:dyDescent="0.35">
      <c r="A29" s="14" t="s">
        <v>107</v>
      </c>
      <c r="B29" s="14" t="s">
        <v>108</v>
      </c>
      <c r="C29" s="14"/>
      <c r="D29" s="15" t="s">
        <v>88</v>
      </c>
      <c r="E29" s="26"/>
      <c r="F29" s="26"/>
      <c r="G29" s="21" t="str">
        <f t="shared" si="2"/>
        <v/>
      </c>
      <c r="H29" s="26"/>
      <c r="I29" s="26"/>
      <c r="J29" s="21" t="str">
        <f t="shared" si="3"/>
        <v/>
      </c>
      <c r="K29" s="15" t="s">
        <v>89</v>
      </c>
      <c r="L29" s="27"/>
    </row>
    <row r="30" spans="1:12" ht="28" customHeight="1" x14ac:dyDescent="0.35">
      <c r="A30" s="14" t="s">
        <v>109</v>
      </c>
      <c r="B30" s="14" t="s">
        <v>110</v>
      </c>
      <c r="C30" s="14"/>
      <c r="D30" s="15" t="s">
        <v>88</v>
      </c>
      <c r="E30" s="26"/>
      <c r="F30" s="26"/>
      <c r="G30" s="21" t="str">
        <f t="shared" si="2"/>
        <v/>
      </c>
      <c r="H30" s="26"/>
      <c r="I30" s="26"/>
      <c r="J30" s="21" t="str">
        <f t="shared" si="3"/>
        <v/>
      </c>
      <c r="K30" s="15" t="s">
        <v>89</v>
      </c>
      <c r="L30" s="27"/>
    </row>
    <row r="31" spans="1:12" ht="28" customHeight="1" x14ac:dyDescent="0.35">
      <c r="A31" s="14" t="s">
        <v>107</v>
      </c>
      <c r="B31" s="14" t="s">
        <v>111</v>
      </c>
      <c r="C31" s="14"/>
      <c r="D31" s="15" t="s">
        <v>88</v>
      </c>
      <c r="E31" s="26"/>
      <c r="F31" s="26"/>
      <c r="G31" s="21" t="str">
        <f t="shared" si="2"/>
        <v/>
      </c>
      <c r="H31" s="26"/>
      <c r="I31" s="26"/>
      <c r="J31" s="21" t="str">
        <f t="shared" si="3"/>
        <v/>
      </c>
      <c r="K31" s="15" t="s">
        <v>112</v>
      </c>
      <c r="L31" s="27"/>
    </row>
    <row r="32" spans="1:12" ht="28" customHeight="1" x14ac:dyDescent="0.35">
      <c r="A32" s="14" t="s">
        <v>107</v>
      </c>
      <c r="B32" s="14" t="s">
        <v>113</v>
      </c>
      <c r="C32" s="14"/>
      <c r="D32" s="15" t="s">
        <v>88</v>
      </c>
      <c r="E32" s="26"/>
      <c r="F32" s="26"/>
      <c r="G32" s="21" t="str">
        <f t="shared" si="2"/>
        <v/>
      </c>
      <c r="H32" s="26"/>
      <c r="I32" s="26"/>
      <c r="J32" s="21" t="str">
        <f t="shared" si="3"/>
        <v/>
      </c>
      <c r="K32" s="15" t="s">
        <v>112</v>
      </c>
      <c r="L32" s="27"/>
    </row>
    <row r="33" spans="1:12" ht="28" customHeight="1" x14ac:dyDescent="0.35">
      <c r="A33" s="14" t="s">
        <v>114</v>
      </c>
      <c r="B33" s="14" t="s">
        <v>115</v>
      </c>
      <c r="C33" s="14"/>
      <c r="D33" s="15"/>
      <c r="E33" s="26"/>
      <c r="F33" s="26"/>
      <c r="G33" s="21" t="str">
        <f t="shared" si="2"/>
        <v/>
      </c>
      <c r="H33" s="26"/>
      <c r="I33" s="26"/>
      <c r="J33" s="21" t="str">
        <f t="shared" si="3"/>
        <v/>
      </c>
      <c r="K33" s="15" t="s">
        <v>116</v>
      </c>
      <c r="L33" s="27"/>
    </row>
    <row r="34" spans="1:12" ht="18" customHeight="1" x14ac:dyDescent="0.35">
      <c r="A34" s="14"/>
      <c r="B34" s="14"/>
      <c r="C34" s="14"/>
      <c r="D34" s="15"/>
      <c r="E34" s="26"/>
      <c r="F34" s="26"/>
      <c r="G34" s="21" t="str">
        <f t="shared" si="2"/>
        <v/>
      </c>
      <c r="H34" s="26"/>
      <c r="I34" s="26"/>
      <c r="J34" s="21" t="str">
        <f t="shared" si="3"/>
        <v/>
      </c>
      <c r="K34" s="15"/>
      <c r="L34" s="27"/>
    </row>
    <row r="35" spans="1:12" ht="18" customHeight="1" x14ac:dyDescent="0.35">
      <c r="A35" s="14"/>
      <c r="B35" s="14"/>
      <c r="C35" s="14"/>
      <c r="D35" s="15"/>
      <c r="E35" s="26"/>
      <c r="F35" s="26"/>
      <c r="G35" s="21" t="str">
        <f t="shared" si="2"/>
        <v/>
      </c>
      <c r="H35" s="26"/>
      <c r="I35" s="26"/>
      <c r="J35" s="21" t="str">
        <f t="shared" si="3"/>
        <v/>
      </c>
      <c r="K35" s="15"/>
      <c r="L35" s="27"/>
    </row>
    <row r="36" spans="1:12" ht="18" customHeight="1" x14ac:dyDescent="0.35">
      <c r="A36" s="14"/>
      <c r="B36" s="14"/>
      <c r="C36" s="14"/>
      <c r="D36" s="15"/>
      <c r="E36" s="26"/>
      <c r="F36" s="26"/>
      <c r="G36" s="21" t="str">
        <f t="shared" si="2"/>
        <v/>
      </c>
      <c r="H36" s="26"/>
      <c r="I36" s="26"/>
      <c r="J36" s="21" t="str">
        <f t="shared" si="3"/>
        <v/>
      </c>
      <c r="K36" s="15"/>
      <c r="L36" s="27"/>
    </row>
    <row r="37" spans="1:12" ht="18" customHeight="1" x14ac:dyDescent="0.35">
      <c r="A37" s="14"/>
      <c r="B37" s="14"/>
      <c r="C37" s="14"/>
      <c r="D37" s="15"/>
      <c r="E37" s="26"/>
      <c r="F37" s="26"/>
      <c r="G37" s="21" t="str">
        <f t="shared" si="2"/>
        <v/>
      </c>
      <c r="H37" s="26"/>
      <c r="I37" s="26"/>
      <c r="J37" s="21" t="str">
        <f t="shared" si="3"/>
        <v/>
      </c>
      <c r="K37" s="15"/>
      <c r="L37" s="27"/>
    </row>
    <row r="38" spans="1:12" ht="18" customHeight="1" x14ac:dyDescent="0.35">
      <c r="A38" s="14"/>
      <c r="B38" s="14"/>
      <c r="C38" s="14"/>
      <c r="D38" s="15"/>
      <c r="E38" s="26"/>
      <c r="F38" s="26"/>
      <c r="G38" s="21" t="str">
        <f t="shared" si="2"/>
        <v/>
      </c>
      <c r="H38" s="26"/>
      <c r="I38" s="26"/>
      <c r="J38" s="21" t="str">
        <f t="shared" si="3"/>
        <v/>
      </c>
      <c r="K38" s="15"/>
      <c r="L38" s="27"/>
    </row>
    <row r="39" spans="1:12" ht="18" customHeight="1" x14ac:dyDescent="0.35">
      <c r="A39" s="14"/>
      <c r="B39" s="14"/>
      <c r="C39" s="14"/>
      <c r="D39" s="15"/>
      <c r="E39" s="26"/>
      <c r="F39" s="26"/>
      <c r="G39" s="21" t="str">
        <f t="shared" si="2"/>
        <v/>
      </c>
      <c r="H39" s="26"/>
      <c r="I39" s="26"/>
      <c r="J39" s="21" t="str">
        <f t="shared" si="3"/>
        <v/>
      </c>
      <c r="K39" s="15"/>
      <c r="L39" s="27"/>
    </row>
    <row r="40" spans="1:12" ht="18" customHeight="1" x14ac:dyDescent="0.35">
      <c r="A40" s="14"/>
      <c r="B40" s="14"/>
      <c r="C40" s="14"/>
      <c r="D40" s="15"/>
      <c r="E40" s="26"/>
      <c r="F40" s="26"/>
      <c r="G40" s="21" t="str">
        <f t="shared" si="2"/>
        <v/>
      </c>
      <c r="H40" s="26"/>
      <c r="I40" s="26"/>
      <c r="J40" s="21" t="str">
        <f t="shared" si="3"/>
        <v/>
      </c>
      <c r="K40" s="15"/>
      <c r="L40" s="27"/>
    </row>
    <row r="41" spans="1:12" ht="18" customHeight="1" x14ac:dyDescent="0.35">
      <c r="A41" s="14"/>
      <c r="B41" s="14"/>
      <c r="C41" s="14"/>
      <c r="D41" s="15"/>
      <c r="E41" s="26"/>
      <c r="F41" s="26"/>
      <c r="G41" s="21" t="str">
        <f t="shared" si="2"/>
        <v/>
      </c>
      <c r="H41" s="26"/>
      <c r="I41" s="26"/>
      <c r="J41" s="21" t="str">
        <f t="shared" si="3"/>
        <v/>
      </c>
      <c r="K41" s="15"/>
      <c r="L41" s="27"/>
    </row>
    <row r="42" spans="1:12" ht="18" customHeight="1" x14ac:dyDescent="0.35">
      <c r="A42" s="14"/>
      <c r="B42" s="14"/>
      <c r="C42" s="14"/>
      <c r="D42" s="15"/>
      <c r="E42" s="26"/>
      <c r="F42" s="26"/>
      <c r="G42" s="21" t="str">
        <f t="shared" si="2"/>
        <v/>
      </c>
      <c r="H42" s="26"/>
      <c r="I42" s="26"/>
      <c r="J42" s="21" t="str">
        <f t="shared" si="3"/>
        <v/>
      </c>
      <c r="K42" s="15"/>
      <c r="L42" s="27"/>
    </row>
    <row r="43" spans="1:12" ht="18" customHeight="1" x14ac:dyDescent="0.35">
      <c r="A43" s="14"/>
      <c r="B43" s="14"/>
      <c r="C43" s="14"/>
      <c r="D43" s="15"/>
      <c r="E43" s="26"/>
      <c r="F43" s="26"/>
      <c r="G43" s="21" t="str">
        <f t="shared" si="2"/>
        <v/>
      </c>
      <c r="H43" s="26"/>
      <c r="I43" s="26"/>
      <c r="J43" s="21" t="str">
        <f t="shared" si="3"/>
        <v/>
      </c>
      <c r="K43" s="15"/>
      <c r="L43" s="27"/>
    </row>
    <row r="44" spans="1:12" ht="18" customHeight="1" x14ac:dyDescent="0.35">
      <c r="A44" s="14"/>
      <c r="B44" s="14"/>
      <c r="C44" s="14"/>
      <c r="D44" s="15"/>
      <c r="E44" s="26"/>
      <c r="F44" s="26"/>
      <c r="G44" s="21" t="str">
        <f t="shared" si="2"/>
        <v/>
      </c>
      <c r="H44" s="26"/>
      <c r="I44" s="26"/>
      <c r="J44" s="21" t="str">
        <f t="shared" si="3"/>
        <v/>
      </c>
      <c r="K44" s="15"/>
      <c r="L44" s="27"/>
    </row>
    <row r="45" spans="1:12" ht="18" customHeight="1" x14ac:dyDescent="0.35">
      <c r="A45" s="14"/>
      <c r="B45" s="14"/>
      <c r="C45" s="14"/>
      <c r="D45" s="15"/>
      <c r="E45" s="26"/>
      <c r="F45" s="26"/>
      <c r="G45" s="21" t="str">
        <f t="shared" si="2"/>
        <v/>
      </c>
      <c r="H45" s="26"/>
      <c r="I45" s="26"/>
      <c r="J45" s="21" t="str">
        <f t="shared" si="3"/>
        <v/>
      </c>
      <c r="K45" s="15"/>
      <c r="L45" s="27"/>
    </row>
    <row r="46" spans="1:12" ht="18" customHeight="1" x14ac:dyDescent="0.35">
      <c r="A46" s="14"/>
      <c r="B46" s="14"/>
      <c r="C46" s="14"/>
      <c r="D46" s="15"/>
      <c r="E46" s="26"/>
      <c r="F46" s="26"/>
      <c r="G46" s="21" t="str">
        <f t="shared" si="2"/>
        <v/>
      </c>
      <c r="H46" s="26"/>
      <c r="I46" s="26"/>
      <c r="J46" s="21" t="str">
        <f t="shared" si="3"/>
        <v/>
      </c>
      <c r="K46" s="15"/>
      <c r="L46" s="27"/>
    </row>
    <row r="47" spans="1:12" ht="18" customHeight="1" x14ac:dyDescent="0.35">
      <c r="A47" s="14"/>
      <c r="B47" s="14"/>
      <c r="C47" s="14"/>
      <c r="D47" s="15"/>
      <c r="E47" s="26"/>
      <c r="F47" s="26"/>
      <c r="G47" s="21" t="str">
        <f t="shared" si="2"/>
        <v/>
      </c>
      <c r="H47" s="26"/>
      <c r="I47" s="26"/>
      <c r="J47" s="21" t="str">
        <f t="shared" si="3"/>
        <v/>
      </c>
      <c r="K47" s="15"/>
      <c r="L47" s="27"/>
    </row>
    <row r="48" spans="1:12" ht="18" customHeight="1" x14ac:dyDescent="0.35">
      <c r="A48" s="14"/>
      <c r="B48" s="14"/>
      <c r="C48" s="14"/>
      <c r="D48" s="15"/>
      <c r="E48" s="26"/>
      <c r="F48" s="26"/>
      <c r="G48" s="21" t="str">
        <f t="shared" si="2"/>
        <v/>
      </c>
      <c r="H48" s="26"/>
      <c r="I48" s="26"/>
      <c r="J48" s="21" t="str">
        <f t="shared" si="3"/>
        <v/>
      </c>
      <c r="K48" s="15"/>
      <c r="L48" s="27"/>
    </row>
    <row r="49" spans="1:12" ht="18" customHeight="1" x14ac:dyDescent="0.35">
      <c r="A49" s="14"/>
      <c r="B49" s="14"/>
      <c r="C49" s="14"/>
      <c r="D49" s="15"/>
      <c r="E49" s="26"/>
      <c r="F49" s="26"/>
      <c r="G49" s="21" t="str">
        <f t="shared" si="2"/>
        <v/>
      </c>
      <c r="H49" s="26"/>
      <c r="I49" s="26"/>
      <c r="J49" s="21" t="str">
        <f t="shared" si="3"/>
        <v/>
      </c>
      <c r="K49" s="15"/>
      <c r="L49" s="27"/>
    </row>
    <row r="50" spans="1:12" ht="18" customHeight="1" x14ac:dyDescent="0.35">
      <c r="A50" s="14"/>
      <c r="B50" s="14"/>
      <c r="C50" s="14"/>
      <c r="D50" s="15"/>
      <c r="E50" s="26"/>
      <c r="F50" s="26"/>
      <c r="G50" s="21" t="str">
        <f t="shared" si="2"/>
        <v/>
      </c>
      <c r="H50" s="26"/>
      <c r="I50" s="26"/>
      <c r="J50" s="21" t="str">
        <f t="shared" si="3"/>
        <v/>
      </c>
      <c r="K50" s="15"/>
      <c r="L50" s="27"/>
    </row>
    <row r="51" spans="1:12" ht="18" customHeight="1" x14ac:dyDescent="0.35">
      <c r="A51" s="14"/>
      <c r="B51" s="14"/>
      <c r="C51" s="14"/>
      <c r="D51" s="15"/>
      <c r="E51" s="26"/>
      <c r="F51" s="26"/>
      <c r="G51" s="21" t="str">
        <f t="shared" ref="G51:G68" si="4">IF(AND(ISNUMBER(E51),ISNUMBER(F51)),E51*F51,"")</f>
        <v/>
      </c>
      <c r="H51" s="26"/>
      <c r="I51" s="26"/>
      <c r="J51" s="21" t="str">
        <f t="shared" ref="J51:J68" si="5">IF(AND(ISNUMBER(H51),ISNUMBER(I51)),H51*I51,"")</f>
        <v/>
      </c>
      <c r="K51" s="15"/>
      <c r="L51" s="27"/>
    </row>
    <row r="52" spans="1:12" ht="18" customHeight="1" x14ac:dyDescent="0.35">
      <c r="A52" s="14"/>
      <c r="B52" s="14"/>
      <c r="C52" s="14"/>
      <c r="D52" s="15"/>
      <c r="E52" s="26"/>
      <c r="F52" s="26"/>
      <c r="G52" s="21" t="str">
        <f t="shared" si="4"/>
        <v/>
      </c>
      <c r="H52" s="26"/>
      <c r="I52" s="26"/>
      <c r="J52" s="21" t="str">
        <f t="shared" si="5"/>
        <v/>
      </c>
      <c r="K52" s="15"/>
      <c r="L52" s="27"/>
    </row>
    <row r="53" spans="1:12" ht="18" customHeight="1" x14ac:dyDescent="0.35">
      <c r="A53" s="14"/>
      <c r="B53" s="14"/>
      <c r="C53" s="14"/>
      <c r="D53" s="15"/>
      <c r="E53" s="26"/>
      <c r="F53" s="26"/>
      <c r="G53" s="21" t="str">
        <f t="shared" si="4"/>
        <v/>
      </c>
      <c r="H53" s="26"/>
      <c r="I53" s="26"/>
      <c r="J53" s="21" t="str">
        <f t="shared" si="5"/>
        <v/>
      </c>
      <c r="K53" s="15"/>
      <c r="L53" s="27"/>
    </row>
    <row r="54" spans="1:12" ht="18" customHeight="1" x14ac:dyDescent="0.35">
      <c r="A54" s="14"/>
      <c r="B54" s="14"/>
      <c r="C54" s="14"/>
      <c r="D54" s="15"/>
      <c r="E54" s="26"/>
      <c r="F54" s="26"/>
      <c r="G54" s="21" t="str">
        <f t="shared" si="4"/>
        <v/>
      </c>
      <c r="H54" s="26"/>
      <c r="I54" s="26"/>
      <c r="J54" s="21" t="str">
        <f t="shared" si="5"/>
        <v/>
      </c>
      <c r="K54" s="15"/>
      <c r="L54" s="27"/>
    </row>
    <row r="55" spans="1:12" ht="18" customHeight="1" x14ac:dyDescent="0.35">
      <c r="A55" s="14"/>
      <c r="B55" s="14"/>
      <c r="C55" s="14"/>
      <c r="D55" s="15"/>
      <c r="E55" s="26"/>
      <c r="F55" s="26"/>
      <c r="G55" s="21" t="str">
        <f t="shared" si="4"/>
        <v/>
      </c>
      <c r="H55" s="26"/>
      <c r="I55" s="26"/>
      <c r="J55" s="21" t="str">
        <f t="shared" si="5"/>
        <v/>
      </c>
      <c r="K55" s="15"/>
      <c r="L55" s="27"/>
    </row>
    <row r="56" spans="1:12" ht="18" customHeight="1" x14ac:dyDescent="0.35">
      <c r="A56" s="14"/>
      <c r="B56" s="14"/>
      <c r="C56" s="14"/>
      <c r="D56" s="15"/>
      <c r="E56" s="26"/>
      <c r="F56" s="26"/>
      <c r="G56" s="21" t="str">
        <f t="shared" si="4"/>
        <v/>
      </c>
      <c r="H56" s="26"/>
      <c r="I56" s="26"/>
      <c r="J56" s="21" t="str">
        <f t="shared" si="5"/>
        <v/>
      </c>
      <c r="K56" s="15"/>
      <c r="L56" s="27"/>
    </row>
    <row r="57" spans="1:12" ht="18" customHeight="1" x14ac:dyDescent="0.35">
      <c r="A57" s="14"/>
      <c r="B57" s="14"/>
      <c r="C57" s="14"/>
      <c r="D57" s="15"/>
      <c r="E57" s="26"/>
      <c r="F57" s="26"/>
      <c r="G57" s="21" t="str">
        <f t="shared" si="4"/>
        <v/>
      </c>
      <c r="H57" s="26"/>
      <c r="I57" s="26"/>
      <c r="J57" s="21" t="str">
        <f t="shared" si="5"/>
        <v/>
      </c>
      <c r="K57" s="15"/>
      <c r="L57" s="27"/>
    </row>
    <row r="58" spans="1:12" ht="18" customHeight="1" x14ac:dyDescent="0.35">
      <c r="A58" s="14"/>
      <c r="B58" s="14"/>
      <c r="C58" s="14"/>
      <c r="D58" s="15"/>
      <c r="E58" s="26"/>
      <c r="F58" s="26"/>
      <c r="G58" s="21" t="str">
        <f t="shared" si="4"/>
        <v/>
      </c>
      <c r="H58" s="26"/>
      <c r="I58" s="26"/>
      <c r="J58" s="21" t="str">
        <f t="shared" si="5"/>
        <v/>
      </c>
      <c r="K58" s="15"/>
      <c r="L58" s="27"/>
    </row>
    <row r="59" spans="1:12" ht="18" customHeight="1" x14ac:dyDescent="0.35">
      <c r="A59" s="14"/>
      <c r="B59" s="14"/>
      <c r="C59" s="14"/>
      <c r="D59" s="15"/>
      <c r="E59" s="26"/>
      <c r="F59" s="26"/>
      <c r="G59" s="21" t="str">
        <f t="shared" si="4"/>
        <v/>
      </c>
      <c r="H59" s="26"/>
      <c r="I59" s="26"/>
      <c r="J59" s="21" t="str">
        <f t="shared" si="5"/>
        <v/>
      </c>
      <c r="K59" s="15"/>
      <c r="L59" s="27"/>
    </row>
    <row r="60" spans="1:12" ht="18" customHeight="1" x14ac:dyDescent="0.35">
      <c r="A60" s="14"/>
      <c r="B60" s="14"/>
      <c r="C60" s="14"/>
      <c r="D60" s="15"/>
      <c r="E60" s="26"/>
      <c r="F60" s="26"/>
      <c r="G60" s="21" t="str">
        <f t="shared" si="4"/>
        <v/>
      </c>
      <c r="H60" s="26"/>
      <c r="I60" s="26"/>
      <c r="J60" s="21" t="str">
        <f t="shared" si="5"/>
        <v/>
      </c>
      <c r="K60" s="15"/>
      <c r="L60" s="27"/>
    </row>
    <row r="61" spans="1:12" ht="18" customHeight="1" x14ac:dyDescent="0.35">
      <c r="A61" s="14"/>
      <c r="B61" s="14"/>
      <c r="C61" s="14"/>
      <c r="D61" s="15"/>
      <c r="E61" s="26"/>
      <c r="F61" s="26"/>
      <c r="G61" s="21" t="str">
        <f t="shared" si="4"/>
        <v/>
      </c>
      <c r="H61" s="26"/>
      <c r="I61" s="26"/>
      <c r="J61" s="21" t="str">
        <f t="shared" si="5"/>
        <v/>
      </c>
      <c r="K61" s="15"/>
      <c r="L61" s="27"/>
    </row>
    <row r="62" spans="1:12" ht="18" customHeight="1" x14ac:dyDescent="0.35">
      <c r="A62" s="14"/>
      <c r="B62" s="14"/>
      <c r="C62" s="14"/>
      <c r="D62" s="15"/>
      <c r="E62" s="26"/>
      <c r="F62" s="26"/>
      <c r="G62" s="21" t="str">
        <f t="shared" si="4"/>
        <v/>
      </c>
      <c r="H62" s="26"/>
      <c r="I62" s="26"/>
      <c r="J62" s="21" t="str">
        <f t="shared" si="5"/>
        <v/>
      </c>
      <c r="K62" s="15"/>
      <c r="L62" s="27"/>
    </row>
    <row r="63" spans="1:12" ht="18" customHeight="1" x14ac:dyDescent="0.35">
      <c r="A63" s="14"/>
      <c r="B63" s="14"/>
      <c r="C63" s="14"/>
      <c r="D63" s="15"/>
      <c r="E63" s="26"/>
      <c r="F63" s="26"/>
      <c r="G63" s="21" t="str">
        <f t="shared" si="4"/>
        <v/>
      </c>
      <c r="H63" s="26"/>
      <c r="I63" s="26"/>
      <c r="J63" s="21" t="str">
        <f t="shared" si="5"/>
        <v/>
      </c>
      <c r="K63" s="15"/>
      <c r="L63" s="27"/>
    </row>
    <row r="64" spans="1:12" ht="18" customHeight="1" x14ac:dyDescent="0.35">
      <c r="A64" s="14"/>
      <c r="B64" s="14"/>
      <c r="C64" s="14"/>
      <c r="D64" s="15"/>
      <c r="E64" s="26"/>
      <c r="F64" s="26"/>
      <c r="G64" s="21" t="str">
        <f t="shared" si="4"/>
        <v/>
      </c>
      <c r="H64" s="26"/>
      <c r="I64" s="26"/>
      <c r="J64" s="21" t="str">
        <f t="shared" si="5"/>
        <v/>
      </c>
      <c r="K64" s="15"/>
      <c r="L64" s="27"/>
    </row>
    <row r="65" spans="1:12" ht="18" customHeight="1" x14ac:dyDescent="0.35">
      <c r="A65" s="14"/>
      <c r="B65" s="14"/>
      <c r="C65" s="14"/>
      <c r="D65" s="15"/>
      <c r="E65" s="26"/>
      <c r="F65" s="26"/>
      <c r="G65" s="21" t="str">
        <f t="shared" si="4"/>
        <v/>
      </c>
      <c r="H65" s="26"/>
      <c r="I65" s="26"/>
      <c r="J65" s="21" t="str">
        <f t="shared" si="5"/>
        <v/>
      </c>
      <c r="K65" s="15"/>
      <c r="L65" s="27"/>
    </row>
    <row r="66" spans="1:12" ht="18" customHeight="1" x14ac:dyDescent="0.35">
      <c r="A66" s="14"/>
      <c r="B66" s="14"/>
      <c r="C66" s="14"/>
      <c r="D66" s="15"/>
      <c r="E66" s="26"/>
      <c r="F66" s="26"/>
      <c r="G66" s="21" t="str">
        <f t="shared" si="4"/>
        <v/>
      </c>
      <c r="H66" s="26"/>
      <c r="I66" s="26"/>
      <c r="J66" s="21" t="str">
        <f t="shared" si="5"/>
        <v/>
      </c>
      <c r="K66" s="15"/>
      <c r="L66" s="27"/>
    </row>
    <row r="67" spans="1:12" ht="18" customHeight="1" x14ac:dyDescent="0.35">
      <c r="A67" s="14"/>
      <c r="B67" s="14"/>
      <c r="C67" s="14"/>
      <c r="D67" s="15"/>
      <c r="E67" s="26"/>
      <c r="F67" s="26"/>
      <c r="G67" s="21" t="str">
        <f t="shared" si="4"/>
        <v/>
      </c>
      <c r="H67" s="26"/>
      <c r="I67" s="26"/>
      <c r="J67" s="21" t="str">
        <f t="shared" si="5"/>
        <v/>
      </c>
      <c r="K67" s="15"/>
      <c r="L67" s="27"/>
    </row>
    <row r="68" spans="1:12" ht="18" customHeight="1" x14ac:dyDescent="0.35">
      <c r="A68" s="14"/>
      <c r="B68" s="14"/>
      <c r="C68" s="14"/>
      <c r="D68" s="15"/>
      <c r="E68" s="26"/>
      <c r="F68" s="26"/>
      <c r="G68" s="21" t="str">
        <f t="shared" si="4"/>
        <v/>
      </c>
      <c r="H68" s="26"/>
      <c r="I68" s="26"/>
      <c r="J68" s="21" t="str">
        <f t="shared" si="5"/>
        <v/>
      </c>
      <c r="K68" s="15"/>
      <c r="L68" s="27"/>
    </row>
    <row r="70" spans="1:12" x14ac:dyDescent="0.35">
      <c r="A70" s="66" t="s">
        <v>117</v>
      </c>
      <c r="B70" s="37"/>
      <c r="C70" s="37"/>
      <c r="D70" s="37"/>
      <c r="E70" s="37"/>
      <c r="F70" s="37"/>
      <c r="G70" s="37"/>
      <c r="H70" s="37"/>
      <c r="I70" s="37"/>
      <c r="J70" s="37"/>
      <c r="K70" s="37"/>
    </row>
    <row r="71" spans="1:12" ht="28" x14ac:dyDescent="0.35">
      <c r="A71" s="13" t="s">
        <v>78</v>
      </c>
      <c r="B71" s="68" t="s">
        <v>79</v>
      </c>
      <c r="C71" s="41"/>
      <c r="D71" s="13" t="s">
        <v>80</v>
      </c>
      <c r="E71" s="13" t="s">
        <v>81</v>
      </c>
      <c r="F71" s="13" t="s">
        <v>82</v>
      </c>
      <c r="G71" s="13" t="s">
        <v>83</v>
      </c>
      <c r="H71" s="63"/>
      <c r="I71" s="37"/>
      <c r="J71" s="37"/>
      <c r="K71" s="13" t="s">
        <v>84</v>
      </c>
      <c r="L71" s="25" t="s">
        <v>85</v>
      </c>
    </row>
    <row r="72" spans="1:12" ht="28" customHeight="1" x14ac:dyDescent="0.35">
      <c r="A72" s="14" t="s">
        <v>118</v>
      </c>
      <c r="B72" s="57"/>
      <c r="C72" s="58"/>
      <c r="D72" s="15" t="s">
        <v>119</v>
      </c>
      <c r="E72" s="26"/>
      <c r="F72" s="26"/>
      <c r="G72" s="21" t="str">
        <f t="shared" ref="G72:G101" si="6">IF(AND(ISNUMBER(E72),ISNUMBER(F72)),E72*F72,"")</f>
        <v/>
      </c>
      <c r="H72" s="59"/>
      <c r="I72" s="60"/>
      <c r="J72" s="41"/>
      <c r="K72" s="15" t="s">
        <v>89</v>
      </c>
      <c r="L72" s="27"/>
    </row>
    <row r="73" spans="1:12" ht="28" customHeight="1" x14ac:dyDescent="0.35">
      <c r="A73" s="14" t="s">
        <v>120</v>
      </c>
      <c r="B73" s="57"/>
      <c r="C73" s="58"/>
      <c r="D73" s="15" t="s">
        <v>121</v>
      </c>
      <c r="E73" s="26"/>
      <c r="F73" s="26"/>
      <c r="G73" s="21" t="str">
        <f t="shared" si="6"/>
        <v/>
      </c>
      <c r="H73" s="59"/>
      <c r="I73" s="60"/>
      <c r="J73" s="41"/>
      <c r="K73" s="15" t="s">
        <v>89</v>
      </c>
      <c r="L73" s="27"/>
    </row>
    <row r="74" spans="1:12" ht="28" customHeight="1" x14ac:dyDescent="0.35">
      <c r="A74" s="14" t="s">
        <v>122</v>
      </c>
      <c r="B74" s="57"/>
      <c r="C74" s="58"/>
      <c r="D74" s="15" t="s">
        <v>88</v>
      </c>
      <c r="E74" s="26"/>
      <c r="F74" s="26"/>
      <c r="G74" s="21" t="str">
        <f t="shared" si="6"/>
        <v/>
      </c>
      <c r="H74" s="59"/>
      <c r="I74" s="60"/>
      <c r="J74" s="41"/>
      <c r="K74" s="15" t="s">
        <v>89</v>
      </c>
      <c r="L74" s="27"/>
    </row>
    <row r="75" spans="1:12" ht="28" customHeight="1" x14ac:dyDescent="0.35">
      <c r="A75" s="14" t="s">
        <v>123</v>
      </c>
      <c r="B75" s="57"/>
      <c r="C75" s="58"/>
      <c r="D75" s="15" t="s">
        <v>88</v>
      </c>
      <c r="E75" s="26"/>
      <c r="F75" s="26"/>
      <c r="G75" s="21" t="str">
        <f t="shared" si="6"/>
        <v/>
      </c>
      <c r="H75" s="59"/>
      <c r="I75" s="60"/>
      <c r="J75" s="41"/>
      <c r="K75" s="15" t="s">
        <v>89</v>
      </c>
      <c r="L75" s="27"/>
    </row>
    <row r="76" spans="1:12" ht="28" customHeight="1" x14ac:dyDescent="0.35">
      <c r="A76" s="14" t="s">
        <v>124</v>
      </c>
      <c r="B76" s="57"/>
      <c r="C76" s="58"/>
      <c r="D76" s="15" t="s">
        <v>125</v>
      </c>
      <c r="E76" s="26"/>
      <c r="F76" s="26"/>
      <c r="G76" s="21" t="str">
        <f t="shared" si="6"/>
        <v/>
      </c>
      <c r="H76" s="59"/>
      <c r="I76" s="60"/>
      <c r="J76" s="41"/>
      <c r="K76" s="15" t="s">
        <v>89</v>
      </c>
      <c r="L76" s="27"/>
    </row>
    <row r="77" spans="1:12" ht="28" customHeight="1" x14ac:dyDescent="0.35">
      <c r="A77" s="14" t="s">
        <v>126</v>
      </c>
      <c r="B77" s="57"/>
      <c r="C77" s="58"/>
      <c r="D77" s="15" t="s">
        <v>125</v>
      </c>
      <c r="E77" s="26"/>
      <c r="F77" s="26"/>
      <c r="G77" s="21" t="str">
        <f t="shared" si="6"/>
        <v/>
      </c>
      <c r="H77" s="59"/>
      <c r="I77" s="60"/>
      <c r="J77" s="41"/>
      <c r="K77" s="15" t="s">
        <v>89</v>
      </c>
      <c r="L77" s="27"/>
    </row>
    <row r="78" spans="1:12" ht="28" customHeight="1" x14ac:dyDescent="0.35">
      <c r="A78" s="14" t="s">
        <v>127</v>
      </c>
      <c r="B78" s="57"/>
      <c r="C78" s="58"/>
      <c r="D78" s="15" t="s">
        <v>128</v>
      </c>
      <c r="E78" s="26"/>
      <c r="F78" s="26"/>
      <c r="G78" s="21" t="str">
        <f t="shared" si="6"/>
        <v/>
      </c>
      <c r="H78" s="59"/>
      <c r="I78" s="60"/>
      <c r="J78" s="41"/>
      <c r="K78" s="15" t="s">
        <v>89</v>
      </c>
      <c r="L78" s="27"/>
    </row>
    <row r="79" spans="1:12" ht="28" customHeight="1" x14ac:dyDescent="0.35">
      <c r="A79" s="14" t="s">
        <v>129</v>
      </c>
      <c r="B79" s="57"/>
      <c r="C79" s="58"/>
      <c r="D79" s="15" t="s">
        <v>88</v>
      </c>
      <c r="E79" s="26"/>
      <c r="F79" s="26"/>
      <c r="G79" s="21" t="str">
        <f t="shared" si="6"/>
        <v/>
      </c>
      <c r="H79" s="59"/>
      <c r="I79" s="60"/>
      <c r="J79" s="41"/>
      <c r="K79" s="15" t="s">
        <v>89</v>
      </c>
      <c r="L79" s="27"/>
    </row>
    <row r="80" spans="1:12" ht="28" customHeight="1" x14ac:dyDescent="0.35">
      <c r="A80" s="14" t="s">
        <v>130</v>
      </c>
      <c r="B80" s="57"/>
      <c r="C80" s="58"/>
      <c r="D80" s="15" t="s">
        <v>88</v>
      </c>
      <c r="E80" s="26"/>
      <c r="F80" s="26"/>
      <c r="G80" s="21" t="str">
        <f t="shared" si="6"/>
        <v/>
      </c>
      <c r="H80" s="59"/>
      <c r="I80" s="60"/>
      <c r="J80" s="41"/>
      <c r="K80" s="15" t="s">
        <v>89</v>
      </c>
      <c r="L80" s="27"/>
    </row>
    <row r="81" spans="1:12" ht="28" customHeight="1" x14ac:dyDescent="0.35">
      <c r="A81" s="14" t="s">
        <v>131</v>
      </c>
      <c r="B81" s="57"/>
      <c r="C81" s="58"/>
      <c r="D81" s="15" t="s">
        <v>88</v>
      </c>
      <c r="E81" s="26"/>
      <c r="F81" s="26"/>
      <c r="G81" s="21" t="str">
        <f t="shared" si="6"/>
        <v/>
      </c>
      <c r="H81" s="59"/>
      <c r="I81" s="60"/>
      <c r="J81" s="41"/>
      <c r="K81" s="15" t="s">
        <v>89</v>
      </c>
      <c r="L81" s="27"/>
    </row>
    <row r="82" spans="1:12" ht="28" customHeight="1" x14ac:dyDescent="0.35">
      <c r="A82" s="14" t="s">
        <v>132</v>
      </c>
      <c r="B82" s="57"/>
      <c r="C82" s="58"/>
      <c r="D82" s="15" t="s">
        <v>88</v>
      </c>
      <c r="E82" s="26"/>
      <c r="F82" s="26"/>
      <c r="G82" s="21" t="str">
        <f t="shared" si="6"/>
        <v/>
      </c>
      <c r="H82" s="59"/>
      <c r="I82" s="60"/>
      <c r="J82" s="41"/>
      <c r="K82" s="15" t="s">
        <v>89</v>
      </c>
      <c r="L82" s="27"/>
    </row>
    <row r="83" spans="1:12" ht="28" customHeight="1" x14ac:dyDescent="0.35">
      <c r="A83" s="14" t="s">
        <v>133</v>
      </c>
      <c r="B83" s="57"/>
      <c r="C83" s="58"/>
      <c r="D83" s="15"/>
      <c r="E83" s="26"/>
      <c r="F83" s="26"/>
      <c r="G83" s="21" t="str">
        <f t="shared" si="6"/>
        <v/>
      </c>
      <c r="H83" s="59"/>
      <c r="I83" s="60"/>
      <c r="J83" s="41"/>
      <c r="K83" s="15" t="s">
        <v>116</v>
      </c>
      <c r="L83" s="27"/>
    </row>
    <row r="84" spans="1:12" ht="28" customHeight="1" x14ac:dyDescent="0.35">
      <c r="A84" s="14" t="s">
        <v>134</v>
      </c>
      <c r="B84" s="57"/>
      <c r="C84" s="58"/>
      <c r="D84" s="15"/>
      <c r="E84" s="26"/>
      <c r="F84" s="26"/>
      <c r="G84" s="21" t="str">
        <f t="shared" si="6"/>
        <v/>
      </c>
      <c r="H84" s="59"/>
      <c r="I84" s="60"/>
      <c r="J84" s="41"/>
      <c r="K84" s="15" t="s">
        <v>116</v>
      </c>
      <c r="L84" s="27"/>
    </row>
    <row r="85" spans="1:12" ht="18" customHeight="1" x14ac:dyDescent="0.35">
      <c r="A85" s="14"/>
      <c r="B85" s="57"/>
      <c r="C85" s="58"/>
      <c r="D85" s="15"/>
      <c r="E85" s="26"/>
      <c r="F85" s="26"/>
      <c r="G85" s="21" t="str">
        <f t="shared" si="6"/>
        <v/>
      </c>
      <c r="H85" s="59"/>
      <c r="I85" s="60"/>
      <c r="J85" s="41"/>
      <c r="K85" s="15"/>
      <c r="L85" s="27"/>
    </row>
    <row r="86" spans="1:12" ht="18" customHeight="1" x14ac:dyDescent="0.35">
      <c r="A86" s="14"/>
      <c r="B86" s="57"/>
      <c r="C86" s="58"/>
      <c r="D86" s="15"/>
      <c r="E86" s="26"/>
      <c r="F86" s="26"/>
      <c r="G86" s="21" t="str">
        <f t="shared" si="6"/>
        <v/>
      </c>
      <c r="H86" s="59"/>
      <c r="I86" s="60"/>
      <c r="J86" s="41"/>
      <c r="K86" s="15"/>
      <c r="L86" s="27"/>
    </row>
    <row r="87" spans="1:12" ht="18" customHeight="1" x14ac:dyDescent="0.35">
      <c r="A87" s="14"/>
      <c r="B87" s="57"/>
      <c r="C87" s="58"/>
      <c r="D87" s="15"/>
      <c r="E87" s="26"/>
      <c r="F87" s="26"/>
      <c r="G87" s="21" t="str">
        <f t="shared" si="6"/>
        <v/>
      </c>
      <c r="H87" s="59"/>
      <c r="I87" s="60"/>
      <c r="J87" s="41"/>
      <c r="K87" s="15"/>
      <c r="L87" s="27"/>
    </row>
    <row r="88" spans="1:12" ht="18" customHeight="1" x14ac:dyDescent="0.35">
      <c r="A88" s="14"/>
      <c r="B88" s="57"/>
      <c r="C88" s="58"/>
      <c r="D88" s="15"/>
      <c r="E88" s="26"/>
      <c r="F88" s="26"/>
      <c r="G88" s="21" t="str">
        <f t="shared" si="6"/>
        <v/>
      </c>
      <c r="H88" s="59"/>
      <c r="I88" s="60"/>
      <c r="J88" s="41"/>
      <c r="K88" s="15"/>
      <c r="L88" s="27"/>
    </row>
    <row r="89" spans="1:12" ht="18" customHeight="1" x14ac:dyDescent="0.35">
      <c r="A89" s="14"/>
      <c r="B89" s="57"/>
      <c r="C89" s="58"/>
      <c r="D89" s="15"/>
      <c r="E89" s="26"/>
      <c r="F89" s="26"/>
      <c r="G89" s="21" t="str">
        <f t="shared" si="6"/>
        <v/>
      </c>
      <c r="H89" s="59"/>
      <c r="I89" s="60"/>
      <c r="J89" s="41"/>
      <c r="K89" s="15"/>
      <c r="L89" s="27"/>
    </row>
    <row r="90" spans="1:12" ht="18" customHeight="1" x14ac:dyDescent="0.35">
      <c r="A90" s="14"/>
      <c r="B90" s="57"/>
      <c r="C90" s="58"/>
      <c r="D90" s="15"/>
      <c r="E90" s="26"/>
      <c r="F90" s="26"/>
      <c r="G90" s="21" t="str">
        <f t="shared" si="6"/>
        <v/>
      </c>
      <c r="H90" s="59"/>
      <c r="I90" s="60"/>
      <c r="J90" s="41"/>
      <c r="K90" s="15"/>
      <c r="L90" s="27"/>
    </row>
    <row r="91" spans="1:12" ht="18" customHeight="1" x14ac:dyDescent="0.35">
      <c r="A91" s="14"/>
      <c r="B91" s="57"/>
      <c r="C91" s="58"/>
      <c r="D91" s="15"/>
      <c r="E91" s="26"/>
      <c r="F91" s="26"/>
      <c r="G91" s="21" t="str">
        <f t="shared" si="6"/>
        <v/>
      </c>
      <c r="H91" s="59"/>
      <c r="I91" s="60"/>
      <c r="J91" s="41"/>
      <c r="K91" s="15"/>
      <c r="L91" s="27"/>
    </row>
    <row r="92" spans="1:12" ht="18" customHeight="1" x14ac:dyDescent="0.35">
      <c r="A92" s="14"/>
      <c r="B92" s="57"/>
      <c r="C92" s="58"/>
      <c r="D92" s="15"/>
      <c r="E92" s="26"/>
      <c r="F92" s="26"/>
      <c r="G92" s="21" t="str">
        <f t="shared" si="6"/>
        <v/>
      </c>
      <c r="H92" s="59"/>
      <c r="I92" s="60"/>
      <c r="J92" s="41"/>
      <c r="K92" s="15"/>
      <c r="L92" s="27"/>
    </row>
    <row r="93" spans="1:12" ht="18" customHeight="1" x14ac:dyDescent="0.35">
      <c r="A93" s="14"/>
      <c r="B93" s="57"/>
      <c r="C93" s="58"/>
      <c r="D93" s="15"/>
      <c r="E93" s="26"/>
      <c r="F93" s="26"/>
      <c r="G93" s="21" t="str">
        <f t="shared" si="6"/>
        <v/>
      </c>
      <c r="H93" s="59"/>
      <c r="I93" s="60"/>
      <c r="J93" s="41"/>
      <c r="K93" s="15"/>
      <c r="L93" s="27"/>
    </row>
    <row r="94" spans="1:12" ht="18" customHeight="1" x14ac:dyDescent="0.35">
      <c r="A94" s="14"/>
      <c r="B94" s="57"/>
      <c r="C94" s="58"/>
      <c r="D94" s="15"/>
      <c r="E94" s="26"/>
      <c r="F94" s="26"/>
      <c r="G94" s="21" t="str">
        <f t="shared" si="6"/>
        <v/>
      </c>
      <c r="H94" s="59"/>
      <c r="I94" s="60"/>
      <c r="J94" s="41"/>
      <c r="K94" s="15"/>
      <c r="L94" s="27"/>
    </row>
    <row r="95" spans="1:12" ht="18" customHeight="1" x14ac:dyDescent="0.35">
      <c r="A95" s="14"/>
      <c r="B95" s="57"/>
      <c r="C95" s="58"/>
      <c r="D95" s="15"/>
      <c r="E95" s="26"/>
      <c r="F95" s="26"/>
      <c r="G95" s="21" t="str">
        <f t="shared" si="6"/>
        <v/>
      </c>
      <c r="H95" s="59"/>
      <c r="I95" s="60"/>
      <c r="J95" s="41"/>
      <c r="K95" s="15"/>
      <c r="L95" s="27"/>
    </row>
    <row r="96" spans="1:12" ht="18" customHeight="1" x14ac:dyDescent="0.35">
      <c r="A96" s="14"/>
      <c r="B96" s="57"/>
      <c r="C96" s="58"/>
      <c r="D96" s="15"/>
      <c r="E96" s="26"/>
      <c r="F96" s="26"/>
      <c r="G96" s="21" t="str">
        <f t="shared" si="6"/>
        <v/>
      </c>
      <c r="H96" s="59"/>
      <c r="I96" s="60"/>
      <c r="J96" s="41"/>
      <c r="K96" s="15"/>
      <c r="L96" s="27"/>
    </row>
    <row r="97" spans="1:12" ht="18" customHeight="1" x14ac:dyDescent="0.35">
      <c r="A97" s="14"/>
      <c r="B97" s="57"/>
      <c r="C97" s="58"/>
      <c r="D97" s="15"/>
      <c r="E97" s="26"/>
      <c r="F97" s="26"/>
      <c r="G97" s="21" t="str">
        <f t="shared" si="6"/>
        <v/>
      </c>
      <c r="H97" s="59"/>
      <c r="I97" s="60"/>
      <c r="J97" s="41"/>
      <c r="K97" s="15"/>
      <c r="L97" s="27"/>
    </row>
    <row r="98" spans="1:12" ht="18" customHeight="1" x14ac:dyDescent="0.35">
      <c r="A98" s="14"/>
      <c r="B98" s="57"/>
      <c r="C98" s="58"/>
      <c r="D98" s="15"/>
      <c r="E98" s="26"/>
      <c r="F98" s="26"/>
      <c r="G98" s="21" t="str">
        <f t="shared" si="6"/>
        <v/>
      </c>
      <c r="H98" s="59"/>
      <c r="I98" s="60"/>
      <c r="J98" s="41"/>
      <c r="K98" s="15"/>
      <c r="L98" s="27"/>
    </row>
    <row r="99" spans="1:12" ht="18" customHeight="1" x14ac:dyDescent="0.35">
      <c r="A99" s="14"/>
      <c r="B99" s="57"/>
      <c r="C99" s="58"/>
      <c r="D99" s="15"/>
      <c r="E99" s="26"/>
      <c r="F99" s="26"/>
      <c r="G99" s="21" t="str">
        <f t="shared" si="6"/>
        <v/>
      </c>
      <c r="H99" s="59"/>
      <c r="I99" s="60"/>
      <c r="J99" s="41"/>
      <c r="K99" s="15"/>
      <c r="L99" s="27"/>
    </row>
    <row r="100" spans="1:12" ht="18" customHeight="1" x14ac:dyDescent="0.35">
      <c r="A100" s="14"/>
      <c r="B100" s="57"/>
      <c r="C100" s="58"/>
      <c r="D100" s="15"/>
      <c r="E100" s="26"/>
      <c r="F100" s="26"/>
      <c r="G100" s="21" t="str">
        <f t="shared" si="6"/>
        <v/>
      </c>
      <c r="H100" s="59"/>
      <c r="I100" s="60"/>
      <c r="J100" s="41"/>
      <c r="K100" s="15"/>
      <c r="L100" s="27"/>
    </row>
    <row r="101" spans="1:12" ht="18" customHeight="1" x14ac:dyDescent="0.35">
      <c r="A101" s="14"/>
      <c r="B101" s="57"/>
      <c r="C101" s="58"/>
      <c r="D101" s="15"/>
      <c r="E101" s="26"/>
      <c r="F101" s="26"/>
      <c r="G101" s="21" t="str">
        <f t="shared" si="6"/>
        <v/>
      </c>
      <c r="H101" s="59"/>
      <c r="I101" s="60"/>
      <c r="J101" s="41"/>
      <c r="K101" s="15"/>
      <c r="L101" s="27"/>
    </row>
    <row r="103" spans="1:12" x14ac:dyDescent="0.35">
      <c r="A103" s="3" t="s">
        <v>135</v>
      </c>
    </row>
    <row r="104" spans="1:12" x14ac:dyDescent="0.35">
      <c r="A104" s="3" t="s">
        <v>136</v>
      </c>
    </row>
    <row r="106" spans="1:12" x14ac:dyDescent="0.35">
      <c r="A106" s="9" t="s">
        <v>27</v>
      </c>
    </row>
  </sheetData>
  <sheetProtection sheet="1" scenarios="1" formatRows="0" insertRows="0"/>
  <mergeCells count="90">
    <mergeCell ref="B100:C100"/>
    <mergeCell ref="H10:I10"/>
    <mergeCell ref="B93:C93"/>
    <mergeCell ref="H17:J17"/>
    <mergeCell ref="H100:J100"/>
    <mergeCell ref="B90:C90"/>
    <mergeCell ref="B97:C97"/>
    <mergeCell ref="H89:J89"/>
    <mergeCell ref="H98:J98"/>
    <mergeCell ref="H88:J88"/>
    <mergeCell ref="B96:C96"/>
    <mergeCell ref="H90:J90"/>
    <mergeCell ref="B98:C98"/>
    <mergeCell ref="B99:C99"/>
    <mergeCell ref="B92:C92"/>
    <mergeCell ref="H9:I9"/>
    <mergeCell ref="A70:K70"/>
    <mergeCell ref="B77:C77"/>
    <mergeCell ref="B86:C86"/>
    <mergeCell ref="H84:J84"/>
    <mergeCell ref="A17:D17"/>
    <mergeCell ref="B72:C72"/>
    <mergeCell ref="B81:C81"/>
    <mergeCell ref="H79:J79"/>
    <mergeCell ref="B71:C71"/>
    <mergeCell ref="H81:J81"/>
    <mergeCell ref="A5:F5"/>
    <mergeCell ref="H75:J75"/>
    <mergeCell ref="B101:C101"/>
    <mergeCell ref="H86:J86"/>
    <mergeCell ref="H95:J95"/>
    <mergeCell ref="B78:C78"/>
    <mergeCell ref="A13:F13"/>
    <mergeCell ref="H92:J92"/>
    <mergeCell ref="H97:J97"/>
    <mergeCell ref="H13:I13"/>
    <mergeCell ref="A15:F15"/>
    <mergeCell ref="H78:J78"/>
    <mergeCell ref="H8:I8"/>
    <mergeCell ref="H15:I15"/>
    <mergeCell ref="A7:F7"/>
    <mergeCell ref="H73:J73"/>
    <mergeCell ref="E4:F4"/>
    <mergeCell ref="H99:J99"/>
    <mergeCell ref="H101:J101"/>
    <mergeCell ref="H77:J77"/>
    <mergeCell ref="H11:I11"/>
    <mergeCell ref="A9:F9"/>
    <mergeCell ref="B84:C84"/>
    <mergeCell ref="A11:F11"/>
    <mergeCell ref="H12:I12"/>
    <mergeCell ref="B80:C80"/>
    <mergeCell ref="B95:C95"/>
    <mergeCell ref="B89:C89"/>
    <mergeCell ref="E17:G17"/>
    <mergeCell ref="H5:I5"/>
    <mergeCell ref="H14:I14"/>
    <mergeCell ref="B79:C79"/>
    <mergeCell ref="H96:J96"/>
    <mergeCell ref="B73:C73"/>
    <mergeCell ref="H93:J93"/>
    <mergeCell ref="B94:C94"/>
    <mergeCell ref="B75:C75"/>
    <mergeCell ref="H85:J85"/>
    <mergeCell ref="H94:J94"/>
    <mergeCell ref="H87:J87"/>
    <mergeCell ref="B88:C88"/>
    <mergeCell ref="B82:C82"/>
    <mergeCell ref="H76:J76"/>
    <mergeCell ref="H82:J82"/>
    <mergeCell ref="B83:C83"/>
    <mergeCell ref="B76:C76"/>
    <mergeCell ref="B85:C85"/>
    <mergeCell ref="B91:C91"/>
    <mergeCell ref="H4:K4"/>
    <mergeCell ref="B87:C87"/>
    <mergeCell ref="H7:I7"/>
    <mergeCell ref="H91:J91"/>
    <mergeCell ref="B74:C74"/>
    <mergeCell ref="A6:F6"/>
    <mergeCell ref="H74:J74"/>
    <mergeCell ref="H83:J83"/>
    <mergeCell ref="H6:I6"/>
    <mergeCell ref="H72:J72"/>
    <mergeCell ref="A14:F14"/>
    <mergeCell ref="H80:J80"/>
    <mergeCell ref="A12:F12"/>
    <mergeCell ref="A8:F8"/>
    <mergeCell ref="H71:J71"/>
    <mergeCell ref="A10:F10"/>
  </mergeCells>
  <conditionalFormatting sqref="A19:F68">
    <cfRule type="expression" dxfId="14" priority="5">
      <formula>AND(A19&lt;&gt;"",A19=U19)</formula>
    </cfRule>
  </conditionalFormatting>
  <conditionalFormatting sqref="A72:F101">
    <cfRule type="expression" dxfId="13" priority="8">
      <formula>AND(A72&lt;&gt;"",A72=U72)</formula>
    </cfRule>
  </conditionalFormatting>
  <conditionalFormatting sqref="B4">
    <cfRule type="expression" dxfId="12" priority="4">
      <formula>AND(B4&lt;&gt;"",B4=V4)</formula>
    </cfRule>
  </conditionalFormatting>
  <conditionalFormatting sqref="G19:G68">
    <cfRule type="dataBar" priority="1">
      <dataBar>
        <cfvo type="num" val="0"/>
        <cfvo type="max"/>
        <color rgb="FFA9C5BA"/>
      </dataBar>
    </cfRule>
  </conditionalFormatting>
  <conditionalFormatting sqref="G72:G101">
    <cfRule type="dataBar" priority="3">
      <dataBar>
        <cfvo type="num" val="0"/>
        <cfvo type="max"/>
        <color rgb="FFA9C5BA"/>
      </dataBar>
    </cfRule>
  </conditionalFormatting>
  <conditionalFormatting sqref="H19:I68">
    <cfRule type="expression" dxfId="11" priority="6">
      <formula>AND(H19&lt;&gt;"",H19=AB19)</formula>
    </cfRule>
  </conditionalFormatting>
  <conditionalFormatting sqref="J19:J68">
    <cfRule type="dataBar" priority="2">
      <dataBar>
        <cfvo type="num" val="0"/>
        <cfvo type="max"/>
        <color rgb="FFA9C5BA"/>
      </dataBar>
    </cfRule>
  </conditionalFormatting>
  <conditionalFormatting sqref="K19:K68">
    <cfRule type="expression" dxfId="10" priority="7">
      <formula>AND(K19&lt;&gt;"",K19=AE19)</formula>
    </cfRule>
  </conditionalFormatting>
  <conditionalFormatting sqref="K72:K101">
    <cfRule type="expression" dxfId="9" priority="9">
      <formula>AND(K72&lt;&gt;"",K72=AE72)</formula>
    </cfRule>
  </conditionalFormatting>
  <printOptions horizontalCentered="1"/>
  <pageMargins left="0.4" right="0.4" top="0.75" bottom="0.75" header="0.3" footer="0.3"/>
  <pageSetup paperSize="9" scale="77" fitToHeight="0" orientation="landscape" r:id="rId1"/>
  <headerFooter>
    <oddHeader>&amp;C&amp;10 Ngân sách hai phương án và giai đoạn 2 (triệu đồng, chưa VAT)</oddHeader>
    <oddFooter>&amp;C&amp;9 Mẫu của A.M Agency – amagency.vn&amp;R&amp;9 Trang &amp;P/&amp;N</oddFooter>
  </headerFooter>
  <extLst>
    <ext xmlns:x14="http://schemas.microsoft.com/office/spreadsheetml/2009/9/main" uri="{CCE6A557-97BC-4b89-ADB6-D9C93CAAB3DF}">
      <x14:dataValidations xmlns:xm="http://schemas.microsoft.com/office/excel/2006/main" count="2">
        <x14:dataValidation type="list" allowBlank="1" errorTitle="Giá trị không có trong danh sách" error="Chọn trong danh sách (sửa danh sách ở sheet 4. Danh mục)." xr:uid="{00000000-0002-0000-0200-000000000000}">
          <x14:formula1>
            <xm:f>'4. Danh mục'!$A$4:$A$20</xm:f>
          </x14:formula1>
          <xm:sqref>A19:A68</xm:sqref>
        </x14:dataValidation>
        <x14:dataValidation type="list" allowBlank="1" errorTitle="Giá trị không có trong danh sách" error="Chọn trong danh sách (sửa danh sách ở sheet 4. Danh mục)." xr:uid="{00000000-0002-0000-0200-000001000000}">
          <x14:formula1>
            <xm:f>'4. Danh mục'!$B$4:$B$20</xm:f>
          </x14:formula1>
          <xm:sqref>K19:K68 K72:K101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A9C5BA"/>
    <pageSetUpPr fitToPage="1"/>
  </sheetPr>
  <dimension ref="A1:AN69"/>
  <sheetViews>
    <sheetView showGridLines="0" zoomScaleNormal="100" workbookViewId="0">
      <pane xSplit="1" ySplit="7" topLeftCell="B8" activePane="bottomRight" state="frozen"/>
      <selection pane="topRight"/>
      <selection pane="bottomLeft"/>
      <selection pane="bottomRight"/>
    </sheetView>
  </sheetViews>
  <sheetFormatPr defaultRowHeight="14.5" x14ac:dyDescent="0.35"/>
  <cols>
    <col min="1" max="1" width="36" customWidth="1"/>
    <col min="2" max="2" width="13" customWidth="1"/>
    <col min="3" max="3" width="14" customWidth="1"/>
    <col min="4" max="4" width="12" customWidth="1"/>
    <col min="5" max="5" width="9" customWidth="1"/>
    <col min="6" max="7" width="12" customWidth="1"/>
    <col min="8" max="20" width="6.453125" customWidth="1"/>
    <col min="34" max="40" width="13" hidden="1" customWidth="1"/>
  </cols>
  <sheetData>
    <row r="1" spans="1:20" ht="20" x14ac:dyDescent="0.35">
      <c r="A1" s="10" t="s">
        <v>137</v>
      </c>
    </row>
    <row r="2" spans="1:20" x14ac:dyDescent="0.35">
      <c r="A2" s="11" t="s">
        <v>2</v>
      </c>
    </row>
    <row r="3" spans="1:20" x14ac:dyDescent="0.35">
      <c r="A3" s="2" t="s">
        <v>138</v>
      </c>
    </row>
    <row r="4" spans="1:20" x14ac:dyDescent="0.35">
      <c r="A4" s="16" t="s">
        <v>139</v>
      </c>
      <c r="B4" s="28" t="str">
        <f>IFERROR(INDEX(F8:F67,MATCH("Ký hợp đồng",B8:B67,0)),"")</f>
        <v/>
      </c>
      <c r="C4" s="61" t="s">
        <v>140</v>
      </c>
      <c r="D4" s="37"/>
      <c r="E4" s="37"/>
      <c r="F4" s="37"/>
      <c r="G4" s="70" t="str">
        <f>IF(AND(ISNUMBER(B4),ISNUMBER(B5)),B5-B4,"")</f>
        <v/>
      </c>
      <c r="H4" s="36" t="s">
        <v>141</v>
      </c>
      <c r="I4" s="37"/>
      <c r="J4" s="37"/>
      <c r="K4" s="37"/>
      <c r="L4" s="37"/>
      <c r="M4" s="37"/>
      <c r="N4" s="37"/>
      <c r="O4" s="37"/>
      <c r="P4" s="37"/>
      <c r="Q4" s="37"/>
      <c r="R4" s="37"/>
      <c r="S4" s="37"/>
      <c r="T4" s="37"/>
    </row>
    <row r="5" spans="1:20" x14ac:dyDescent="0.35">
      <c r="A5" s="16" t="s">
        <v>142</v>
      </c>
      <c r="B5" s="28" t="str">
        <f>IFERROR(IF(INDEX(D8:D67,MATCH("Ngày D",B8:B67,0))="","",INDEX(D8:D67,MATCH("Ngày D",B8:B67,0))),"")</f>
        <v/>
      </c>
      <c r="C5" s="37"/>
      <c r="D5" s="37"/>
      <c r="E5" s="37"/>
      <c r="F5" s="37"/>
      <c r="G5" s="71"/>
      <c r="H5" s="37"/>
      <c r="I5" s="37"/>
      <c r="J5" s="37"/>
      <c r="K5" s="37"/>
      <c r="L5" s="37"/>
      <c r="M5" s="37"/>
      <c r="N5" s="37"/>
      <c r="O5" s="37"/>
      <c r="P5" s="37"/>
      <c r="Q5" s="37"/>
      <c r="R5" s="37"/>
      <c r="S5" s="37"/>
      <c r="T5" s="37"/>
    </row>
    <row r="6" spans="1:20" x14ac:dyDescent="0.35">
      <c r="G6" s="29" t="s">
        <v>143</v>
      </c>
      <c r="H6" s="30" t="str">
        <f>IF(COUNT($D$8:$D$67)=0,"",MIN($D$8:$D$67)-WEEKDAY(MIN($D$8:$D$67),3))</f>
        <v/>
      </c>
      <c r="I6" s="30" t="str">
        <f t="shared" ref="I6:T6" si="0">IF(H6="","",H6+7)</f>
        <v/>
      </c>
      <c r="J6" s="30" t="str">
        <f t="shared" si="0"/>
        <v/>
      </c>
      <c r="K6" s="30" t="str">
        <f t="shared" si="0"/>
        <v/>
      </c>
      <c r="L6" s="30" t="str">
        <f t="shared" si="0"/>
        <v/>
      </c>
      <c r="M6" s="30" t="str">
        <f t="shared" si="0"/>
        <v/>
      </c>
      <c r="N6" s="30" t="str">
        <f t="shared" si="0"/>
        <v/>
      </c>
      <c r="O6" s="30" t="str">
        <f t="shared" si="0"/>
        <v/>
      </c>
      <c r="P6" s="30" t="str">
        <f t="shared" si="0"/>
        <v/>
      </c>
      <c r="Q6" s="30" t="str">
        <f t="shared" si="0"/>
        <v/>
      </c>
      <c r="R6" s="30" t="str">
        <f t="shared" si="0"/>
        <v/>
      </c>
      <c r="S6" s="30" t="str">
        <f t="shared" si="0"/>
        <v/>
      </c>
      <c r="T6" s="30" t="str">
        <f t="shared" si="0"/>
        <v/>
      </c>
    </row>
    <row r="7" spans="1:20" ht="28" x14ac:dyDescent="0.35">
      <c r="A7" s="13" t="s">
        <v>144</v>
      </c>
      <c r="B7" s="13" t="s">
        <v>84</v>
      </c>
      <c r="C7" s="13" t="s">
        <v>145</v>
      </c>
      <c r="D7" s="13" t="s">
        <v>146</v>
      </c>
      <c r="E7" s="13" t="s">
        <v>147</v>
      </c>
      <c r="F7" s="13" t="s">
        <v>148</v>
      </c>
      <c r="G7" s="13" t="s">
        <v>34</v>
      </c>
      <c r="H7" s="13" t="s">
        <v>149</v>
      </c>
      <c r="I7" s="13" t="s">
        <v>150</v>
      </c>
      <c r="J7" s="13" t="s">
        <v>151</v>
      </c>
      <c r="K7" s="13" t="s">
        <v>152</v>
      </c>
      <c r="L7" s="13" t="s">
        <v>153</v>
      </c>
      <c r="M7" s="13" t="s">
        <v>154</v>
      </c>
      <c r="N7" s="13" t="s">
        <v>155</v>
      </c>
      <c r="O7" s="13" t="s">
        <v>156</v>
      </c>
      <c r="P7" s="13" t="s">
        <v>157</v>
      </c>
      <c r="Q7" s="13" t="s">
        <v>158</v>
      </c>
      <c r="R7" s="13" t="s">
        <v>159</v>
      </c>
      <c r="S7" s="13" t="s">
        <v>160</v>
      </c>
      <c r="T7" s="13" t="s">
        <v>161</v>
      </c>
    </row>
    <row r="8" spans="1:20" x14ac:dyDescent="0.35">
      <c r="A8" s="14" t="s">
        <v>162</v>
      </c>
      <c r="B8" s="15" t="s">
        <v>144</v>
      </c>
      <c r="C8" s="15" t="s">
        <v>163</v>
      </c>
      <c r="D8" s="31"/>
      <c r="E8" s="32"/>
      <c r="F8" s="28" t="str">
        <f t="shared" ref="F8:F39" si="1">IF(AND(ISNUMBER(D8),ISNUMBER(E8)),D8+E8-1,"")</f>
        <v/>
      </c>
      <c r="G8" s="15"/>
      <c r="H8" s="33"/>
      <c r="I8" s="33"/>
      <c r="J8" s="33"/>
      <c r="K8" s="33"/>
      <c r="L8" s="33"/>
      <c r="M8" s="33"/>
      <c r="N8" s="33"/>
      <c r="O8" s="33"/>
      <c r="P8" s="33"/>
      <c r="Q8" s="33"/>
      <c r="R8" s="33"/>
      <c r="S8" s="33"/>
      <c r="T8" s="33"/>
    </row>
    <row r="9" spans="1:20" x14ac:dyDescent="0.35">
      <c r="A9" s="14" t="s">
        <v>164</v>
      </c>
      <c r="B9" s="15" t="s">
        <v>144</v>
      </c>
      <c r="C9" s="15" t="s">
        <v>165</v>
      </c>
      <c r="D9" s="31"/>
      <c r="E9" s="32"/>
      <c r="F9" s="28" t="str">
        <f t="shared" si="1"/>
        <v/>
      </c>
      <c r="G9" s="15"/>
      <c r="H9" s="33"/>
      <c r="I9" s="33"/>
      <c r="J9" s="33"/>
      <c r="K9" s="33"/>
      <c r="L9" s="33"/>
      <c r="M9" s="33"/>
      <c r="N9" s="33"/>
      <c r="O9" s="33"/>
      <c r="P9" s="33"/>
      <c r="Q9" s="33"/>
      <c r="R9" s="33"/>
      <c r="S9" s="33"/>
      <c r="T9" s="33"/>
    </row>
    <row r="10" spans="1:20" x14ac:dyDescent="0.35">
      <c r="A10" s="14" t="s">
        <v>166</v>
      </c>
      <c r="B10" s="15" t="s">
        <v>144</v>
      </c>
      <c r="C10" s="15" t="s">
        <v>167</v>
      </c>
      <c r="D10" s="31"/>
      <c r="E10" s="32"/>
      <c r="F10" s="28" t="str">
        <f t="shared" si="1"/>
        <v/>
      </c>
      <c r="G10" s="15"/>
      <c r="H10" s="33"/>
      <c r="I10" s="33"/>
      <c r="J10" s="33"/>
      <c r="K10" s="33"/>
      <c r="L10" s="33"/>
      <c r="M10" s="33"/>
      <c r="N10" s="33"/>
      <c r="O10" s="33"/>
      <c r="P10" s="33"/>
      <c r="Q10" s="33"/>
      <c r="R10" s="33"/>
      <c r="S10" s="33"/>
      <c r="T10" s="33"/>
    </row>
    <row r="11" spans="1:20" x14ac:dyDescent="0.35">
      <c r="A11" s="14" t="s">
        <v>168</v>
      </c>
      <c r="B11" s="15" t="s">
        <v>23</v>
      </c>
      <c r="C11" s="15" t="s">
        <v>163</v>
      </c>
      <c r="D11" s="31"/>
      <c r="E11" s="32"/>
      <c r="F11" s="28" t="str">
        <f t="shared" si="1"/>
        <v/>
      </c>
      <c r="G11" s="15"/>
      <c r="H11" s="33"/>
      <c r="I11" s="33"/>
      <c r="J11" s="33"/>
      <c r="K11" s="33"/>
      <c r="L11" s="33"/>
      <c r="M11" s="33"/>
      <c r="N11" s="33"/>
      <c r="O11" s="33"/>
      <c r="P11" s="33"/>
      <c r="Q11" s="33"/>
      <c r="R11" s="33"/>
      <c r="S11" s="33"/>
      <c r="T11" s="33"/>
    </row>
    <row r="12" spans="1:20" x14ac:dyDescent="0.35">
      <c r="A12" s="14" t="s">
        <v>169</v>
      </c>
      <c r="B12" s="15" t="s">
        <v>144</v>
      </c>
      <c r="C12" s="15" t="s">
        <v>167</v>
      </c>
      <c r="D12" s="31"/>
      <c r="E12" s="32"/>
      <c r="F12" s="28" t="str">
        <f t="shared" si="1"/>
        <v/>
      </c>
      <c r="G12" s="15"/>
      <c r="H12" s="33"/>
      <c r="I12" s="33"/>
      <c r="J12" s="33"/>
      <c r="K12" s="33"/>
      <c r="L12" s="33"/>
      <c r="M12" s="33"/>
      <c r="N12" s="33"/>
      <c r="O12" s="33"/>
      <c r="P12" s="33"/>
      <c r="Q12" s="33"/>
      <c r="R12" s="33"/>
      <c r="S12" s="33"/>
      <c r="T12" s="33"/>
    </row>
    <row r="13" spans="1:20" x14ac:dyDescent="0.35">
      <c r="A13" s="14" t="s">
        <v>170</v>
      </c>
      <c r="B13" s="15" t="s">
        <v>171</v>
      </c>
      <c r="C13" s="15" t="s">
        <v>165</v>
      </c>
      <c r="D13" s="31"/>
      <c r="E13" s="32"/>
      <c r="F13" s="28" t="str">
        <f t="shared" si="1"/>
        <v/>
      </c>
      <c r="G13" s="15"/>
      <c r="H13" s="33"/>
      <c r="I13" s="33"/>
      <c r="J13" s="33"/>
      <c r="K13" s="33"/>
      <c r="L13" s="33"/>
      <c r="M13" s="33"/>
      <c r="N13" s="33"/>
      <c r="O13" s="33"/>
      <c r="P13" s="33"/>
      <c r="Q13" s="33"/>
      <c r="R13" s="33"/>
      <c r="S13" s="33"/>
      <c r="T13" s="33"/>
    </row>
    <row r="14" spans="1:20" x14ac:dyDescent="0.35">
      <c r="A14" s="14" t="s">
        <v>172</v>
      </c>
      <c r="B14" s="15" t="s">
        <v>23</v>
      </c>
      <c r="C14" s="15" t="s">
        <v>163</v>
      </c>
      <c r="D14" s="31"/>
      <c r="E14" s="32"/>
      <c r="F14" s="28" t="str">
        <f t="shared" si="1"/>
        <v/>
      </c>
      <c r="G14" s="15"/>
      <c r="H14" s="33"/>
      <c r="I14" s="33"/>
      <c r="J14" s="33"/>
      <c r="K14" s="33"/>
      <c r="L14" s="33"/>
      <c r="M14" s="33"/>
      <c r="N14" s="33"/>
      <c r="O14" s="33"/>
      <c r="P14" s="33"/>
      <c r="Q14" s="33"/>
      <c r="R14" s="33"/>
      <c r="S14" s="33"/>
      <c r="T14" s="33"/>
    </row>
    <row r="15" spans="1:20" x14ac:dyDescent="0.35">
      <c r="A15" s="14" t="s">
        <v>173</v>
      </c>
      <c r="B15" s="15" t="s">
        <v>23</v>
      </c>
      <c r="C15" s="15" t="s">
        <v>174</v>
      </c>
      <c r="D15" s="31"/>
      <c r="E15" s="32"/>
      <c r="F15" s="28" t="str">
        <f t="shared" si="1"/>
        <v/>
      </c>
      <c r="G15" s="15"/>
      <c r="H15" s="33"/>
      <c r="I15" s="33"/>
      <c r="J15" s="33"/>
      <c r="K15" s="33"/>
      <c r="L15" s="33"/>
      <c r="M15" s="33"/>
      <c r="N15" s="33"/>
      <c r="O15" s="33"/>
      <c r="P15" s="33"/>
      <c r="Q15" s="33"/>
      <c r="R15" s="33"/>
      <c r="S15" s="33"/>
      <c r="T15" s="33"/>
    </row>
    <row r="16" spans="1:20" x14ac:dyDescent="0.35">
      <c r="A16" s="14" t="s">
        <v>175</v>
      </c>
      <c r="B16" s="15" t="s">
        <v>23</v>
      </c>
      <c r="C16" s="15" t="s">
        <v>163</v>
      </c>
      <c r="D16" s="31"/>
      <c r="E16" s="32"/>
      <c r="F16" s="28" t="str">
        <f t="shared" si="1"/>
        <v/>
      </c>
      <c r="G16" s="15"/>
      <c r="H16" s="33"/>
      <c r="I16" s="33"/>
      <c r="J16" s="33"/>
      <c r="K16" s="33"/>
      <c r="L16" s="33"/>
      <c r="M16" s="33"/>
      <c r="N16" s="33"/>
      <c r="O16" s="33"/>
      <c r="P16" s="33"/>
      <c r="Q16" s="33"/>
      <c r="R16" s="33"/>
      <c r="S16" s="33"/>
      <c r="T16" s="33"/>
    </row>
    <row r="17" spans="1:20" x14ac:dyDescent="0.35">
      <c r="A17" s="14" t="s">
        <v>176</v>
      </c>
      <c r="B17" s="15" t="s">
        <v>23</v>
      </c>
      <c r="C17" s="15" t="s">
        <v>163</v>
      </c>
      <c r="D17" s="31"/>
      <c r="E17" s="32"/>
      <c r="F17" s="28" t="str">
        <f t="shared" si="1"/>
        <v/>
      </c>
      <c r="G17" s="15"/>
      <c r="H17" s="33"/>
      <c r="I17" s="33"/>
      <c r="J17" s="33"/>
      <c r="K17" s="33"/>
      <c r="L17" s="33"/>
      <c r="M17" s="33"/>
      <c r="N17" s="33"/>
      <c r="O17" s="33"/>
      <c r="P17" s="33"/>
      <c r="Q17" s="33"/>
      <c r="R17" s="33"/>
      <c r="S17" s="33"/>
      <c r="T17" s="33"/>
    </row>
    <row r="18" spans="1:20" x14ac:dyDescent="0.35">
      <c r="A18" s="14" t="s">
        <v>177</v>
      </c>
      <c r="B18" s="15" t="s">
        <v>23</v>
      </c>
      <c r="C18" s="15" t="s">
        <v>174</v>
      </c>
      <c r="D18" s="31"/>
      <c r="E18" s="32"/>
      <c r="F18" s="28" t="str">
        <f t="shared" si="1"/>
        <v/>
      </c>
      <c r="G18" s="15"/>
      <c r="H18" s="33"/>
      <c r="I18" s="33"/>
      <c r="J18" s="33"/>
      <c r="K18" s="33"/>
      <c r="L18" s="33"/>
      <c r="M18" s="33"/>
      <c r="N18" s="33"/>
      <c r="O18" s="33"/>
      <c r="P18" s="33"/>
      <c r="Q18" s="33"/>
      <c r="R18" s="33"/>
      <c r="S18" s="33"/>
      <c r="T18" s="33"/>
    </row>
    <row r="19" spans="1:20" x14ac:dyDescent="0.35">
      <c r="A19" s="14" t="s">
        <v>178</v>
      </c>
      <c r="B19" s="15" t="s">
        <v>23</v>
      </c>
      <c r="C19" s="15" t="s">
        <v>163</v>
      </c>
      <c r="D19" s="31"/>
      <c r="E19" s="32"/>
      <c r="F19" s="28" t="str">
        <f t="shared" si="1"/>
        <v/>
      </c>
      <c r="G19" s="15"/>
      <c r="H19" s="33"/>
      <c r="I19" s="33"/>
      <c r="J19" s="33"/>
      <c r="K19" s="33"/>
      <c r="L19" s="33"/>
      <c r="M19" s="33"/>
      <c r="N19" s="33"/>
      <c r="O19" s="33"/>
      <c r="P19" s="33"/>
      <c r="Q19" s="33"/>
      <c r="R19" s="33"/>
      <c r="S19" s="33"/>
      <c r="T19" s="33"/>
    </row>
    <row r="20" spans="1:20" x14ac:dyDescent="0.35">
      <c r="A20" s="14" t="s">
        <v>179</v>
      </c>
      <c r="B20" s="15" t="s">
        <v>23</v>
      </c>
      <c r="C20" s="15" t="s">
        <v>163</v>
      </c>
      <c r="D20" s="31"/>
      <c r="E20" s="32"/>
      <c r="F20" s="28" t="str">
        <f t="shared" si="1"/>
        <v/>
      </c>
      <c r="G20" s="15"/>
      <c r="H20" s="33"/>
      <c r="I20" s="33"/>
      <c r="J20" s="33"/>
      <c r="K20" s="33"/>
      <c r="L20" s="33"/>
      <c r="M20" s="33"/>
      <c r="N20" s="33"/>
      <c r="O20" s="33"/>
      <c r="P20" s="33"/>
      <c r="Q20" s="33"/>
      <c r="R20" s="33"/>
      <c r="S20" s="33"/>
      <c r="T20" s="33"/>
    </row>
    <row r="21" spans="1:20" x14ac:dyDescent="0.35">
      <c r="A21" s="14" t="s">
        <v>180</v>
      </c>
      <c r="B21" s="15" t="s">
        <v>144</v>
      </c>
      <c r="C21" s="15" t="s">
        <v>167</v>
      </c>
      <c r="D21" s="31"/>
      <c r="E21" s="32"/>
      <c r="F21" s="28" t="str">
        <f t="shared" si="1"/>
        <v/>
      </c>
      <c r="G21" s="15"/>
      <c r="H21" s="33"/>
      <c r="I21" s="33"/>
      <c r="J21" s="33"/>
      <c r="K21" s="33"/>
      <c r="L21" s="33"/>
      <c r="M21" s="33"/>
      <c r="N21" s="33"/>
      <c r="O21" s="33"/>
      <c r="P21" s="33"/>
      <c r="Q21" s="33"/>
      <c r="R21" s="33"/>
      <c r="S21" s="33"/>
      <c r="T21" s="33"/>
    </row>
    <row r="22" spans="1:20" x14ac:dyDescent="0.35">
      <c r="A22" s="14" t="s">
        <v>181</v>
      </c>
      <c r="B22" s="15" t="s">
        <v>23</v>
      </c>
      <c r="C22" s="15" t="s">
        <v>163</v>
      </c>
      <c r="D22" s="31"/>
      <c r="E22" s="32"/>
      <c r="F22" s="28" t="str">
        <f t="shared" si="1"/>
        <v/>
      </c>
      <c r="G22" s="15"/>
      <c r="H22" s="33"/>
      <c r="I22" s="33"/>
      <c r="J22" s="33"/>
      <c r="K22" s="33"/>
      <c r="L22" s="33"/>
      <c r="M22" s="33"/>
      <c r="N22" s="33"/>
      <c r="O22" s="33"/>
      <c r="P22" s="33"/>
      <c r="Q22" s="33"/>
      <c r="R22" s="33"/>
      <c r="S22" s="33"/>
      <c r="T22" s="33"/>
    </row>
    <row r="23" spans="1:20" x14ac:dyDescent="0.35">
      <c r="A23" s="14" t="s">
        <v>182</v>
      </c>
      <c r="B23" s="15" t="s">
        <v>144</v>
      </c>
      <c r="C23" s="15" t="s">
        <v>167</v>
      </c>
      <c r="D23" s="31"/>
      <c r="E23" s="32"/>
      <c r="F23" s="28" t="str">
        <f t="shared" si="1"/>
        <v/>
      </c>
      <c r="G23" s="15"/>
      <c r="H23" s="33"/>
      <c r="I23" s="33"/>
      <c r="J23" s="33"/>
      <c r="K23" s="33"/>
      <c r="L23" s="33"/>
      <c r="M23" s="33"/>
      <c r="N23" s="33"/>
      <c r="O23" s="33"/>
      <c r="P23" s="33"/>
      <c r="Q23" s="33"/>
      <c r="R23" s="33"/>
      <c r="S23" s="33"/>
      <c r="T23" s="33"/>
    </row>
    <row r="24" spans="1:20" x14ac:dyDescent="0.35">
      <c r="A24" s="14" t="s">
        <v>183</v>
      </c>
      <c r="B24" s="15" t="s">
        <v>144</v>
      </c>
      <c r="C24" s="15" t="s">
        <v>163</v>
      </c>
      <c r="D24" s="31"/>
      <c r="E24" s="32"/>
      <c r="F24" s="28" t="str">
        <f t="shared" si="1"/>
        <v/>
      </c>
      <c r="G24" s="15"/>
      <c r="H24" s="33"/>
      <c r="I24" s="33"/>
      <c r="J24" s="33"/>
      <c r="K24" s="33"/>
      <c r="L24" s="33"/>
      <c r="M24" s="33"/>
      <c r="N24" s="33"/>
      <c r="O24" s="33"/>
      <c r="P24" s="33"/>
      <c r="Q24" s="33"/>
      <c r="R24" s="33"/>
      <c r="S24" s="33"/>
      <c r="T24" s="33"/>
    </row>
    <row r="25" spans="1:20" x14ac:dyDescent="0.35">
      <c r="A25" s="14" t="s">
        <v>184</v>
      </c>
      <c r="B25" s="15" t="s">
        <v>144</v>
      </c>
      <c r="C25" s="15" t="s">
        <v>165</v>
      </c>
      <c r="D25" s="31"/>
      <c r="E25" s="32"/>
      <c r="F25" s="28" t="str">
        <f t="shared" si="1"/>
        <v/>
      </c>
      <c r="G25" s="15"/>
      <c r="H25" s="33"/>
      <c r="I25" s="33"/>
      <c r="J25" s="33"/>
      <c r="K25" s="33"/>
      <c r="L25" s="33"/>
      <c r="M25" s="33"/>
      <c r="N25" s="33"/>
      <c r="O25" s="33"/>
      <c r="P25" s="33"/>
      <c r="Q25" s="33"/>
      <c r="R25" s="33"/>
      <c r="S25" s="33"/>
      <c r="T25" s="33"/>
    </row>
    <row r="26" spans="1:20" x14ac:dyDescent="0.35">
      <c r="A26" s="14" t="s">
        <v>185</v>
      </c>
      <c r="B26" s="15" t="s">
        <v>186</v>
      </c>
      <c r="C26" s="15" t="s">
        <v>165</v>
      </c>
      <c r="D26" s="31"/>
      <c r="E26" s="32"/>
      <c r="F26" s="28" t="str">
        <f t="shared" si="1"/>
        <v/>
      </c>
      <c r="G26" s="15"/>
      <c r="H26" s="33"/>
      <c r="I26" s="33"/>
      <c r="J26" s="33"/>
      <c r="K26" s="33"/>
      <c r="L26" s="33"/>
      <c r="M26" s="33"/>
      <c r="N26" s="33"/>
      <c r="O26" s="33"/>
      <c r="P26" s="33"/>
      <c r="Q26" s="33"/>
      <c r="R26" s="33"/>
      <c r="S26" s="33"/>
      <c r="T26" s="33"/>
    </row>
    <row r="27" spans="1:20" x14ac:dyDescent="0.35">
      <c r="A27" s="14" t="s">
        <v>187</v>
      </c>
      <c r="B27" s="15" t="s">
        <v>144</v>
      </c>
      <c r="C27" s="15" t="s">
        <v>167</v>
      </c>
      <c r="D27" s="31"/>
      <c r="E27" s="32"/>
      <c r="F27" s="28" t="str">
        <f t="shared" si="1"/>
        <v/>
      </c>
      <c r="G27" s="15"/>
      <c r="H27" s="33"/>
      <c r="I27" s="33"/>
      <c r="J27" s="33"/>
      <c r="K27" s="33"/>
      <c r="L27" s="33"/>
      <c r="M27" s="33"/>
      <c r="N27" s="33"/>
      <c r="O27" s="33"/>
      <c r="P27" s="33"/>
      <c r="Q27" s="33"/>
      <c r="R27" s="33"/>
      <c r="S27" s="33"/>
      <c r="T27" s="33"/>
    </row>
    <row r="28" spans="1:20" x14ac:dyDescent="0.35">
      <c r="A28" s="14" t="s">
        <v>188</v>
      </c>
      <c r="B28" s="15" t="s">
        <v>144</v>
      </c>
      <c r="C28" s="15" t="s">
        <v>167</v>
      </c>
      <c r="D28" s="31"/>
      <c r="E28" s="32"/>
      <c r="F28" s="28" t="str">
        <f t="shared" si="1"/>
        <v/>
      </c>
      <c r="G28" s="15"/>
      <c r="H28" s="33"/>
      <c r="I28" s="33"/>
      <c r="J28" s="33"/>
      <c r="K28" s="33"/>
      <c r="L28" s="33"/>
      <c r="M28" s="33"/>
      <c r="N28" s="33"/>
      <c r="O28" s="33"/>
      <c r="P28" s="33"/>
      <c r="Q28" s="33"/>
      <c r="R28" s="33"/>
      <c r="S28" s="33"/>
      <c r="T28" s="33"/>
    </row>
    <row r="29" spans="1:20" x14ac:dyDescent="0.35">
      <c r="A29" s="14" t="s">
        <v>189</v>
      </c>
      <c r="B29" s="15" t="s">
        <v>144</v>
      </c>
      <c r="C29" s="15" t="s">
        <v>167</v>
      </c>
      <c r="D29" s="31"/>
      <c r="E29" s="32"/>
      <c r="F29" s="28" t="str">
        <f t="shared" si="1"/>
        <v/>
      </c>
      <c r="G29" s="15"/>
      <c r="H29" s="33"/>
      <c r="I29" s="33"/>
      <c r="J29" s="33"/>
      <c r="K29" s="33"/>
      <c r="L29" s="33"/>
      <c r="M29" s="33"/>
      <c r="N29" s="33"/>
      <c r="O29" s="33"/>
      <c r="P29" s="33"/>
      <c r="Q29" s="33"/>
      <c r="R29" s="33"/>
      <c r="S29" s="33"/>
      <c r="T29" s="33"/>
    </row>
    <row r="30" spans="1:20" x14ac:dyDescent="0.35">
      <c r="A30" s="14" t="s">
        <v>190</v>
      </c>
      <c r="B30" s="15" t="s">
        <v>23</v>
      </c>
      <c r="C30" s="15" t="s">
        <v>165</v>
      </c>
      <c r="D30" s="31"/>
      <c r="E30" s="32"/>
      <c r="F30" s="28" t="str">
        <f t="shared" si="1"/>
        <v/>
      </c>
      <c r="G30" s="15"/>
      <c r="H30" s="33"/>
      <c r="I30" s="33"/>
      <c r="J30" s="33"/>
      <c r="K30" s="33"/>
      <c r="L30" s="33"/>
      <c r="M30" s="33"/>
      <c r="N30" s="33"/>
      <c r="O30" s="33"/>
      <c r="P30" s="33"/>
      <c r="Q30" s="33"/>
      <c r="R30" s="33"/>
      <c r="S30" s="33"/>
      <c r="T30" s="33"/>
    </row>
    <row r="31" spans="1:20" x14ac:dyDescent="0.35">
      <c r="A31" s="14"/>
      <c r="B31" s="15"/>
      <c r="C31" s="15"/>
      <c r="D31" s="31"/>
      <c r="E31" s="32"/>
      <c r="F31" s="28" t="str">
        <f t="shared" si="1"/>
        <v/>
      </c>
      <c r="G31" s="15"/>
      <c r="H31" s="33"/>
      <c r="I31" s="33"/>
      <c r="J31" s="33"/>
      <c r="K31" s="33"/>
      <c r="L31" s="33"/>
      <c r="M31" s="33"/>
      <c r="N31" s="33"/>
      <c r="O31" s="33"/>
      <c r="P31" s="33"/>
      <c r="Q31" s="33"/>
      <c r="R31" s="33"/>
      <c r="S31" s="33"/>
      <c r="T31" s="33"/>
    </row>
    <row r="32" spans="1:20" x14ac:dyDescent="0.35">
      <c r="A32" s="14"/>
      <c r="B32" s="15"/>
      <c r="C32" s="15"/>
      <c r="D32" s="31"/>
      <c r="E32" s="32"/>
      <c r="F32" s="28" t="str">
        <f t="shared" si="1"/>
        <v/>
      </c>
      <c r="G32" s="15"/>
      <c r="H32" s="33"/>
      <c r="I32" s="33"/>
      <c r="J32" s="33"/>
      <c r="K32" s="33"/>
      <c r="L32" s="33"/>
      <c r="M32" s="33"/>
      <c r="N32" s="33"/>
      <c r="O32" s="33"/>
      <c r="P32" s="33"/>
      <c r="Q32" s="33"/>
      <c r="R32" s="33"/>
      <c r="S32" s="33"/>
      <c r="T32" s="33"/>
    </row>
    <row r="33" spans="1:20" x14ac:dyDescent="0.35">
      <c r="A33" s="14"/>
      <c r="B33" s="15"/>
      <c r="C33" s="15"/>
      <c r="D33" s="31"/>
      <c r="E33" s="32"/>
      <c r="F33" s="28" t="str">
        <f t="shared" si="1"/>
        <v/>
      </c>
      <c r="G33" s="15"/>
      <c r="H33" s="33"/>
      <c r="I33" s="33"/>
      <c r="J33" s="33"/>
      <c r="K33" s="33"/>
      <c r="L33" s="33"/>
      <c r="M33" s="33"/>
      <c r="N33" s="33"/>
      <c r="O33" s="33"/>
      <c r="P33" s="33"/>
      <c r="Q33" s="33"/>
      <c r="R33" s="33"/>
      <c r="S33" s="33"/>
      <c r="T33" s="33"/>
    </row>
    <row r="34" spans="1:20" x14ac:dyDescent="0.35">
      <c r="A34" s="14"/>
      <c r="B34" s="15"/>
      <c r="C34" s="15"/>
      <c r="D34" s="31"/>
      <c r="E34" s="32"/>
      <c r="F34" s="28" t="str">
        <f t="shared" si="1"/>
        <v/>
      </c>
      <c r="G34" s="15"/>
      <c r="H34" s="33"/>
      <c r="I34" s="33"/>
      <c r="J34" s="33"/>
      <c r="K34" s="33"/>
      <c r="L34" s="33"/>
      <c r="M34" s="33"/>
      <c r="N34" s="33"/>
      <c r="O34" s="33"/>
      <c r="P34" s="33"/>
      <c r="Q34" s="33"/>
      <c r="R34" s="33"/>
      <c r="S34" s="33"/>
      <c r="T34" s="33"/>
    </row>
    <row r="35" spans="1:20" x14ac:dyDescent="0.35">
      <c r="A35" s="14"/>
      <c r="B35" s="15"/>
      <c r="C35" s="15"/>
      <c r="D35" s="31"/>
      <c r="E35" s="32"/>
      <c r="F35" s="28" t="str">
        <f t="shared" si="1"/>
        <v/>
      </c>
      <c r="G35" s="15"/>
      <c r="H35" s="33"/>
      <c r="I35" s="33"/>
      <c r="J35" s="33"/>
      <c r="K35" s="33"/>
      <c r="L35" s="33"/>
      <c r="M35" s="33"/>
      <c r="N35" s="33"/>
      <c r="O35" s="33"/>
      <c r="P35" s="33"/>
      <c r="Q35" s="33"/>
      <c r="R35" s="33"/>
      <c r="S35" s="33"/>
      <c r="T35" s="33"/>
    </row>
    <row r="36" spans="1:20" x14ac:dyDescent="0.35">
      <c r="A36" s="14"/>
      <c r="B36" s="15"/>
      <c r="C36" s="15"/>
      <c r="D36" s="31"/>
      <c r="E36" s="32"/>
      <c r="F36" s="28" t="str">
        <f t="shared" si="1"/>
        <v/>
      </c>
      <c r="G36" s="15"/>
      <c r="H36" s="33"/>
      <c r="I36" s="33"/>
      <c r="J36" s="33"/>
      <c r="K36" s="33"/>
      <c r="L36" s="33"/>
      <c r="M36" s="33"/>
      <c r="N36" s="33"/>
      <c r="O36" s="33"/>
      <c r="P36" s="33"/>
      <c r="Q36" s="33"/>
      <c r="R36" s="33"/>
      <c r="S36" s="33"/>
      <c r="T36" s="33"/>
    </row>
    <row r="37" spans="1:20" x14ac:dyDescent="0.35">
      <c r="A37" s="14"/>
      <c r="B37" s="15"/>
      <c r="C37" s="15"/>
      <c r="D37" s="31"/>
      <c r="E37" s="32"/>
      <c r="F37" s="28" t="str">
        <f t="shared" si="1"/>
        <v/>
      </c>
      <c r="G37" s="15"/>
      <c r="H37" s="33"/>
      <c r="I37" s="33"/>
      <c r="J37" s="33"/>
      <c r="K37" s="33"/>
      <c r="L37" s="33"/>
      <c r="M37" s="33"/>
      <c r="N37" s="33"/>
      <c r="O37" s="33"/>
      <c r="P37" s="33"/>
      <c r="Q37" s="33"/>
      <c r="R37" s="33"/>
      <c r="S37" s="33"/>
      <c r="T37" s="33"/>
    </row>
    <row r="38" spans="1:20" x14ac:dyDescent="0.35">
      <c r="A38" s="14"/>
      <c r="B38" s="15"/>
      <c r="C38" s="15"/>
      <c r="D38" s="31"/>
      <c r="E38" s="32"/>
      <c r="F38" s="28" t="str">
        <f t="shared" si="1"/>
        <v/>
      </c>
      <c r="G38" s="15"/>
      <c r="H38" s="33"/>
      <c r="I38" s="33"/>
      <c r="J38" s="33"/>
      <c r="K38" s="33"/>
      <c r="L38" s="33"/>
      <c r="M38" s="33"/>
      <c r="N38" s="33"/>
      <c r="O38" s="33"/>
      <c r="P38" s="33"/>
      <c r="Q38" s="33"/>
      <c r="R38" s="33"/>
      <c r="S38" s="33"/>
      <c r="T38" s="33"/>
    </row>
    <row r="39" spans="1:20" x14ac:dyDescent="0.35">
      <c r="A39" s="14"/>
      <c r="B39" s="15"/>
      <c r="C39" s="15"/>
      <c r="D39" s="31"/>
      <c r="E39" s="32"/>
      <c r="F39" s="28" t="str">
        <f t="shared" si="1"/>
        <v/>
      </c>
      <c r="G39" s="15"/>
      <c r="H39" s="33"/>
      <c r="I39" s="33"/>
      <c r="J39" s="33"/>
      <c r="K39" s="33"/>
      <c r="L39" s="33"/>
      <c r="M39" s="33"/>
      <c r="N39" s="33"/>
      <c r="O39" s="33"/>
      <c r="P39" s="33"/>
      <c r="Q39" s="33"/>
      <c r="R39" s="33"/>
      <c r="S39" s="33"/>
      <c r="T39" s="33"/>
    </row>
    <row r="40" spans="1:20" x14ac:dyDescent="0.35">
      <c r="A40" s="14"/>
      <c r="B40" s="15"/>
      <c r="C40" s="15"/>
      <c r="D40" s="31"/>
      <c r="E40" s="32"/>
      <c r="F40" s="28" t="str">
        <f t="shared" ref="F40:F67" si="2">IF(AND(ISNUMBER(D40),ISNUMBER(E40)),D40+E40-1,"")</f>
        <v/>
      </c>
      <c r="G40" s="15"/>
      <c r="H40" s="33"/>
      <c r="I40" s="33"/>
      <c r="J40" s="33"/>
      <c r="K40" s="33"/>
      <c r="L40" s="33"/>
      <c r="M40" s="33"/>
      <c r="N40" s="33"/>
      <c r="O40" s="33"/>
      <c r="P40" s="33"/>
      <c r="Q40" s="33"/>
      <c r="R40" s="33"/>
      <c r="S40" s="33"/>
      <c r="T40" s="33"/>
    </row>
    <row r="41" spans="1:20" x14ac:dyDescent="0.35">
      <c r="A41" s="14"/>
      <c r="B41" s="15"/>
      <c r="C41" s="15"/>
      <c r="D41" s="31"/>
      <c r="E41" s="32"/>
      <c r="F41" s="28" t="str">
        <f t="shared" si="2"/>
        <v/>
      </c>
      <c r="G41" s="15"/>
      <c r="H41" s="33"/>
      <c r="I41" s="33"/>
      <c r="J41" s="33"/>
      <c r="K41" s="33"/>
      <c r="L41" s="33"/>
      <c r="M41" s="33"/>
      <c r="N41" s="33"/>
      <c r="O41" s="33"/>
      <c r="P41" s="33"/>
      <c r="Q41" s="33"/>
      <c r="R41" s="33"/>
      <c r="S41" s="33"/>
      <c r="T41" s="33"/>
    </row>
    <row r="42" spans="1:20" x14ac:dyDescent="0.35">
      <c r="A42" s="14"/>
      <c r="B42" s="15"/>
      <c r="C42" s="15"/>
      <c r="D42" s="31"/>
      <c r="E42" s="32"/>
      <c r="F42" s="28" t="str">
        <f t="shared" si="2"/>
        <v/>
      </c>
      <c r="G42" s="15"/>
      <c r="H42" s="33"/>
      <c r="I42" s="33"/>
      <c r="J42" s="33"/>
      <c r="K42" s="33"/>
      <c r="L42" s="33"/>
      <c r="M42" s="33"/>
      <c r="N42" s="33"/>
      <c r="O42" s="33"/>
      <c r="P42" s="33"/>
      <c r="Q42" s="33"/>
      <c r="R42" s="33"/>
      <c r="S42" s="33"/>
      <c r="T42" s="33"/>
    </row>
    <row r="43" spans="1:20" x14ac:dyDescent="0.35">
      <c r="A43" s="14"/>
      <c r="B43" s="15"/>
      <c r="C43" s="15"/>
      <c r="D43" s="31"/>
      <c r="E43" s="32"/>
      <c r="F43" s="28" t="str">
        <f t="shared" si="2"/>
        <v/>
      </c>
      <c r="G43" s="15"/>
      <c r="H43" s="33"/>
      <c r="I43" s="33"/>
      <c r="J43" s="33"/>
      <c r="K43" s="33"/>
      <c r="L43" s="33"/>
      <c r="M43" s="33"/>
      <c r="N43" s="33"/>
      <c r="O43" s="33"/>
      <c r="P43" s="33"/>
      <c r="Q43" s="33"/>
      <c r="R43" s="33"/>
      <c r="S43" s="33"/>
      <c r="T43" s="33"/>
    </row>
    <row r="44" spans="1:20" x14ac:dyDescent="0.35">
      <c r="A44" s="14"/>
      <c r="B44" s="15"/>
      <c r="C44" s="15"/>
      <c r="D44" s="31"/>
      <c r="E44" s="32"/>
      <c r="F44" s="28" t="str">
        <f t="shared" si="2"/>
        <v/>
      </c>
      <c r="G44" s="15"/>
      <c r="H44" s="33"/>
      <c r="I44" s="33"/>
      <c r="J44" s="33"/>
      <c r="K44" s="33"/>
      <c r="L44" s="33"/>
      <c r="M44" s="33"/>
      <c r="N44" s="33"/>
      <c r="O44" s="33"/>
      <c r="P44" s="33"/>
      <c r="Q44" s="33"/>
      <c r="R44" s="33"/>
      <c r="S44" s="33"/>
      <c r="T44" s="33"/>
    </row>
    <row r="45" spans="1:20" x14ac:dyDescent="0.35">
      <c r="A45" s="14"/>
      <c r="B45" s="15"/>
      <c r="C45" s="15"/>
      <c r="D45" s="31"/>
      <c r="E45" s="32"/>
      <c r="F45" s="28" t="str">
        <f t="shared" si="2"/>
        <v/>
      </c>
      <c r="G45" s="15"/>
      <c r="H45" s="33"/>
      <c r="I45" s="33"/>
      <c r="J45" s="33"/>
      <c r="K45" s="33"/>
      <c r="L45" s="33"/>
      <c r="M45" s="33"/>
      <c r="N45" s="33"/>
      <c r="O45" s="33"/>
      <c r="P45" s="33"/>
      <c r="Q45" s="33"/>
      <c r="R45" s="33"/>
      <c r="S45" s="33"/>
      <c r="T45" s="33"/>
    </row>
    <row r="46" spans="1:20" x14ac:dyDescent="0.35">
      <c r="A46" s="14"/>
      <c r="B46" s="15"/>
      <c r="C46" s="15"/>
      <c r="D46" s="31"/>
      <c r="E46" s="32"/>
      <c r="F46" s="28" t="str">
        <f t="shared" si="2"/>
        <v/>
      </c>
      <c r="G46" s="15"/>
      <c r="H46" s="33"/>
      <c r="I46" s="33"/>
      <c r="J46" s="33"/>
      <c r="K46" s="33"/>
      <c r="L46" s="33"/>
      <c r="M46" s="33"/>
      <c r="N46" s="33"/>
      <c r="O46" s="33"/>
      <c r="P46" s="33"/>
      <c r="Q46" s="33"/>
      <c r="R46" s="33"/>
      <c r="S46" s="33"/>
      <c r="T46" s="33"/>
    </row>
    <row r="47" spans="1:20" x14ac:dyDescent="0.35">
      <c r="A47" s="14"/>
      <c r="B47" s="15"/>
      <c r="C47" s="15"/>
      <c r="D47" s="31"/>
      <c r="E47" s="32"/>
      <c r="F47" s="28" t="str">
        <f t="shared" si="2"/>
        <v/>
      </c>
      <c r="G47" s="15"/>
      <c r="H47" s="33"/>
      <c r="I47" s="33"/>
      <c r="J47" s="33"/>
      <c r="K47" s="33"/>
      <c r="L47" s="33"/>
      <c r="M47" s="33"/>
      <c r="N47" s="33"/>
      <c r="O47" s="33"/>
      <c r="P47" s="33"/>
      <c r="Q47" s="33"/>
      <c r="R47" s="33"/>
      <c r="S47" s="33"/>
      <c r="T47" s="33"/>
    </row>
    <row r="48" spans="1:20" x14ac:dyDescent="0.35">
      <c r="A48" s="14"/>
      <c r="B48" s="15"/>
      <c r="C48" s="15"/>
      <c r="D48" s="31"/>
      <c r="E48" s="32"/>
      <c r="F48" s="28" t="str">
        <f t="shared" si="2"/>
        <v/>
      </c>
      <c r="G48" s="15"/>
      <c r="H48" s="33"/>
      <c r="I48" s="33"/>
      <c r="J48" s="33"/>
      <c r="K48" s="33"/>
      <c r="L48" s="33"/>
      <c r="M48" s="33"/>
      <c r="N48" s="33"/>
      <c r="O48" s="33"/>
      <c r="P48" s="33"/>
      <c r="Q48" s="33"/>
      <c r="R48" s="33"/>
      <c r="S48" s="33"/>
      <c r="T48" s="33"/>
    </row>
    <row r="49" spans="1:20" x14ac:dyDescent="0.35">
      <c r="A49" s="14"/>
      <c r="B49" s="15"/>
      <c r="C49" s="15"/>
      <c r="D49" s="31"/>
      <c r="E49" s="32"/>
      <c r="F49" s="28" t="str">
        <f t="shared" si="2"/>
        <v/>
      </c>
      <c r="G49" s="15"/>
      <c r="H49" s="33"/>
      <c r="I49" s="33"/>
      <c r="J49" s="33"/>
      <c r="K49" s="33"/>
      <c r="L49" s="33"/>
      <c r="M49" s="33"/>
      <c r="N49" s="33"/>
      <c r="O49" s="33"/>
      <c r="P49" s="33"/>
      <c r="Q49" s="33"/>
      <c r="R49" s="33"/>
      <c r="S49" s="33"/>
      <c r="T49" s="33"/>
    </row>
    <row r="50" spans="1:20" x14ac:dyDescent="0.35">
      <c r="A50" s="14"/>
      <c r="B50" s="15"/>
      <c r="C50" s="15"/>
      <c r="D50" s="31"/>
      <c r="E50" s="32"/>
      <c r="F50" s="28" t="str">
        <f t="shared" si="2"/>
        <v/>
      </c>
      <c r="G50" s="15"/>
      <c r="H50" s="33"/>
      <c r="I50" s="33"/>
      <c r="J50" s="33"/>
      <c r="K50" s="33"/>
      <c r="L50" s="33"/>
      <c r="M50" s="33"/>
      <c r="N50" s="33"/>
      <c r="O50" s="33"/>
      <c r="P50" s="33"/>
      <c r="Q50" s="33"/>
      <c r="R50" s="33"/>
      <c r="S50" s="33"/>
      <c r="T50" s="33"/>
    </row>
    <row r="51" spans="1:20" x14ac:dyDescent="0.35">
      <c r="A51" s="14"/>
      <c r="B51" s="15"/>
      <c r="C51" s="15"/>
      <c r="D51" s="31"/>
      <c r="E51" s="32"/>
      <c r="F51" s="28" t="str">
        <f t="shared" si="2"/>
        <v/>
      </c>
      <c r="G51" s="15"/>
      <c r="H51" s="33"/>
      <c r="I51" s="33"/>
      <c r="J51" s="33"/>
      <c r="K51" s="33"/>
      <c r="L51" s="33"/>
      <c r="M51" s="33"/>
      <c r="N51" s="33"/>
      <c r="O51" s="33"/>
      <c r="P51" s="33"/>
      <c r="Q51" s="33"/>
      <c r="R51" s="33"/>
      <c r="S51" s="33"/>
      <c r="T51" s="33"/>
    </row>
    <row r="52" spans="1:20" x14ac:dyDescent="0.35">
      <c r="A52" s="14"/>
      <c r="B52" s="15"/>
      <c r="C52" s="15"/>
      <c r="D52" s="31"/>
      <c r="E52" s="32"/>
      <c r="F52" s="28" t="str">
        <f t="shared" si="2"/>
        <v/>
      </c>
      <c r="G52" s="15"/>
      <c r="H52" s="33"/>
      <c r="I52" s="33"/>
      <c r="J52" s="33"/>
      <c r="K52" s="33"/>
      <c r="L52" s="33"/>
      <c r="M52" s="33"/>
      <c r="N52" s="33"/>
      <c r="O52" s="33"/>
      <c r="P52" s="33"/>
      <c r="Q52" s="33"/>
      <c r="R52" s="33"/>
      <c r="S52" s="33"/>
      <c r="T52" s="33"/>
    </row>
    <row r="53" spans="1:20" x14ac:dyDescent="0.35">
      <c r="A53" s="14"/>
      <c r="B53" s="15"/>
      <c r="C53" s="15"/>
      <c r="D53" s="31"/>
      <c r="E53" s="32"/>
      <c r="F53" s="28" t="str">
        <f t="shared" si="2"/>
        <v/>
      </c>
      <c r="G53" s="15"/>
      <c r="H53" s="33"/>
      <c r="I53" s="33"/>
      <c r="J53" s="33"/>
      <c r="K53" s="33"/>
      <c r="L53" s="33"/>
      <c r="M53" s="33"/>
      <c r="N53" s="33"/>
      <c r="O53" s="33"/>
      <c r="P53" s="33"/>
      <c r="Q53" s="33"/>
      <c r="R53" s="33"/>
      <c r="S53" s="33"/>
      <c r="T53" s="33"/>
    </row>
    <row r="54" spans="1:20" x14ac:dyDescent="0.35">
      <c r="A54" s="14"/>
      <c r="B54" s="15"/>
      <c r="C54" s="15"/>
      <c r="D54" s="31"/>
      <c r="E54" s="32"/>
      <c r="F54" s="28" t="str">
        <f t="shared" si="2"/>
        <v/>
      </c>
      <c r="G54" s="15"/>
      <c r="H54" s="33"/>
      <c r="I54" s="33"/>
      <c r="J54" s="33"/>
      <c r="K54" s="33"/>
      <c r="L54" s="33"/>
      <c r="M54" s="33"/>
      <c r="N54" s="33"/>
      <c r="O54" s="33"/>
      <c r="P54" s="33"/>
      <c r="Q54" s="33"/>
      <c r="R54" s="33"/>
      <c r="S54" s="33"/>
      <c r="T54" s="33"/>
    </row>
    <row r="55" spans="1:20" x14ac:dyDescent="0.35">
      <c r="A55" s="14"/>
      <c r="B55" s="15"/>
      <c r="C55" s="15"/>
      <c r="D55" s="31"/>
      <c r="E55" s="32"/>
      <c r="F55" s="28" t="str">
        <f t="shared" si="2"/>
        <v/>
      </c>
      <c r="G55" s="15"/>
      <c r="H55" s="33"/>
      <c r="I55" s="33"/>
      <c r="J55" s="33"/>
      <c r="K55" s="33"/>
      <c r="L55" s="33"/>
      <c r="M55" s="33"/>
      <c r="N55" s="33"/>
      <c r="O55" s="33"/>
      <c r="P55" s="33"/>
      <c r="Q55" s="33"/>
      <c r="R55" s="33"/>
      <c r="S55" s="33"/>
      <c r="T55" s="33"/>
    </row>
    <row r="56" spans="1:20" x14ac:dyDescent="0.35">
      <c r="A56" s="14"/>
      <c r="B56" s="15"/>
      <c r="C56" s="15"/>
      <c r="D56" s="31"/>
      <c r="E56" s="32"/>
      <c r="F56" s="28" t="str">
        <f t="shared" si="2"/>
        <v/>
      </c>
      <c r="G56" s="15"/>
      <c r="H56" s="33"/>
      <c r="I56" s="33"/>
      <c r="J56" s="33"/>
      <c r="K56" s="33"/>
      <c r="L56" s="33"/>
      <c r="M56" s="33"/>
      <c r="N56" s="33"/>
      <c r="O56" s="33"/>
      <c r="P56" s="33"/>
      <c r="Q56" s="33"/>
      <c r="R56" s="33"/>
      <c r="S56" s="33"/>
      <c r="T56" s="33"/>
    </row>
    <row r="57" spans="1:20" x14ac:dyDescent="0.35">
      <c r="A57" s="14"/>
      <c r="B57" s="15"/>
      <c r="C57" s="15"/>
      <c r="D57" s="31"/>
      <c r="E57" s="32"/>
      <c r="F57" s="28" t="str">
        <f t="shared" si="2"/>
        <v/>
      </c>
      <c r="G57" s="15"/>
      <c r="H57" s="33"/>
      <c r="I57" s="33"/>
      <c r="J57" s="33"/>
      <c r="K57" s="33"/>
      <c r="L57" s="33"/>
      <c r="M57" s="33"/>
      <c r="N57" s="33"/>
      <c r="O57" s="33"/>
      <c r="P57" s="33"/>
      <c r="Q57" s="33"/>
      <c r="R57" s="33"/>
      <c r="S57" s="33"/>
      <c r="T57" s="33"/>
    </row>
    <row r="58" spans="1:20" x14ac:dyDescent="0.35">
      <c r="A58" s="14"/>
      <c r="B58" s="15"/>
      <c r="C58" s="15"/>
      <c r="D58" s="31"/>
      <c r="E58" s="32"/>
      <c r="F58" s="28" t="str">
        <f t="shared" si="2"/>
        <v/>
      </c>
      <c r="G58" s="15"/>
      <c r="H58" s="33"/>
      <c r="I58" s="33"/>
      <c r="J58" s="33"/>
      <c r="K58" s="33"/>
      <c r="L58" s="33"/>
      <c r="M58" s="33"/>
      <c r="N58" s="33"/>
      <c r="O58" s="33"/>
      <c r="P58" s="33"/>
      <c r="Q58" s="33"/>
      <c r="R58" s="33"/>
      <c r="S58" s="33"/>
      <c r="T58" s="33"/>
    </row>
    <row r="59" spans="1:20" x14ac:dyDescent="0.35">
      <c r="A59" s="14"/>
      <c r="B59" s="15"/>
      <c r="C59" s="15"/>
      <c r="D59" s="31"/>
      <c r="E59" s="32"/>
      <c r="F59" s="28" t="str">
        <f t="shared" si="2"/>
        <v/>
      </c>
      <c r="G59" s="15"/>
      <c r="H59" s="33"/>
      <c r="I59" s="33"/>
      <c r="J59" s="33"/>
      <c r="K59" s="33"/>
      <c r="L59" s="33"/>
      <c r="M59" s="33"/>
      <c r="N59" s="33"/>
      <c r="O59" s="33"/>
      <c r="P59" s="33"/>
      <c r="Q59" s="33"/>
      <c r="R59" s="33"/>
      <c r="S59" s="33"/>
      <c r="T59" s="33"/>
    </row>
    <row r="60" spans="1:20" x14ac:dyDescent="0.35">
      <c r="A60" s="14"/>
      <c r="B60" s="15"/>
      <c r="C60" s="15"/>
      <c r="D60" s="31"/>
      <c r="E60" s="32"/>
      <c r="F60" s="28" t="str">
        <f t="shared" si="2"/>
        <v/>
      </c>
      <c r="G60" s="15"/>
      <c r="H60" s="33"/>
      <c r="I60" s="33"/>
      <c r="J60" s="33"/>
      <c r="K60" s="33"/>
      <c r="L60" s="33"/>
      <c r="M60" s="33"/>
      <c r="N60" s="33"/>
      <c r="O60" s="33"/>
      <c r="P60" s="33"/>
      <c r="Q60" s="33"/>
      <c r="R60" s="33"/>
      <c r="S60" s="33"/>
      <c r="T60" s="33"/>
    </row>
    <row r="61" spans="1:20" x14ac:dyDescent="0.35">
      <c r="A61" s="14"/>
      <c r="B61" s="15"/>
      <c r="C61" s="15"/>
      <c r="D61" s="31"/>
      <c r="E61" s="32"/>
      <c r="F61" s="28" t="str">
        <f t="shared" si="2"/>
        <v/>
      </c>
      <c r="G61" s="15"/>
      <c r="H61" s="33"/>
      <c r="I61" s="33"/>
      <c r="J61" s="33"/>
      <c r="K61" s="33"/>
      <c r="L61" s="33"/>
      <c r="M61" s="33"/>
      <c r="N61" s="33"/>
      <c r="O61" s="33"/>
      <c r="P61" s="33"/>
      <c r="Q61" s="33"/>
      <c r="R61" s="33"/>
      <c r="S61" s="33"/>
      <c r="T61" s="33"/>
    </row>
    <row r="62" spans="1:20" x14ac:dyDescent="0.35">
      <c r="A62" s="14"/>
      <c r="B62" s="15"/>
      <c r="C62" s="15"/>
      <c r="D62" s="31"/>
      <c r="E62" s="32"/>
      <c r="F62" s="28" t="str">
        <f t="shared" si="2"/>
        <v/>
      </c>
      <c r="G62" s="15"/>
      <c r="H62" s="33"/>
      <c r="I62" s="33"/>
      <c r="J62" s="33"/>
      <c r="K62" s="33"/>
      <c r="L62" s="33"/>
      <c r="M62" s="33"/>
      <c r="N62" s="33"/>
      <c r="O62" s="33"/>
      <c r="P62" s="33"/>
      <c r="Q62" s="33"/>
      <c r="R62" s="33"/>
      <c r="S62" s="33"/>
      <c r="T62" s="33"/>
    </row>
    <row r="63" spans="1:20" x14ac:dyDescent="0.35">
      <c r="A63" s="14"/>
      <c r="B63" s="15"/>
      <c r="C63" s="15"/>
      <c r="D63" s="31"/>
      <c r="E63" s="32"/>
      <c r="F63" s="28" t="str">
        <f t="shared" si="2"/>
        <v/>
      </c>
      <c r="G63" s="15"/>
      <c r="H63" s="33"/>
      <c r="I63" s="33"/>
      <c r="J63" s="33"/>
      <c r="K63" s="33"/>
      <c r="L63" s="33"/>
      <c r="M63" s="33"/>
      <c r="N63" s="33"/>
      <c r="O63" s="33"/>
      <c r="P63" s="33"/>
      <c r="Q63" s="33"/>
      <c r="R63" s="33"/>
      <c r="S63" s="33"/>
      <c r="T63" s="33"/>
    </row>
    <row r="64" spans="1:20" x14ac:dyDescent="0.35">
      <c r="A64" s="14"/>
      <c r="B64" s="15"/>
      <c r="C64" s="15"/>
      <c r="D64" s="31"/>
      <c r="E64" s="32"/>
      <c r="F64" s="28" t="str">
        <f t="shared" si="2"/>
        <v/>
      </c>
      <c r="G64" s="15"/>
      <c r="H64" s="33"/>
      <c r="I64" s="33"/>
      <c r="J64" s="33"/>
      <c r="K64" s="33"/>
      <c r="L64" s="33"/>
      <c r="M64" s="33"/>
      <c r="N64" s="33"/>
      <c r="O64" s="33"/>
      <c r="P64" s="33"/>
      <c r="Q64" s="33"/>
      <c r="R64" s="33"/>
      <c r="S64" s="33"/>
      <c r="T64" s="33"/>
    </row>
    <row r="65" spans="1:20" x14ac:dyDescent="0.35">
      <c r="A65" s="14"/>
      <c r="B65" s="15"/>
      <c r="C65" s="15"/>
      <c r="D65" s="31"/>
      <c r="E65" s="32"/>
      <c r="F65" s="28" t="str">
        <f t="shared" si="2"/>
        <v/>
      </c>
      <c r="G65" s="15"/>
      <c r="H65" s="33"/>
      <c r="I65" s="33"/>
      <c r="J65" s="33"/>
      <c r="K65" s="33"/>
      <c r="L65" s="33"/>
      <c r="M65" s="33"/>
      <c r="N65" s="33"/>
      <c r="O65" s="33"/>
      <c r="P65" s="33"/>
      <c r="Q65" s="33"/>
      <c r="R65" s="33"/>
      <c r="S65" s="33"/>
      <c r="T65" s="33"/>
    </row>
    <row r="66" spans="1:20" x14ac:dyDescent="0.35">
      <c r="A66" s="14"/>
      <c r="B66" s="15"/>
      <c r="C66" s="15"/>
      <c r="D66" s="31"/>
      <c r="E66" s="32"/>
      <c r="F66" s="28" t="str">
        <f t="shared" si="2"/>
        <v/>
      </c>
      <c r="G66" s="15"/>
      <c r="H66" s="33"/>
      <c r="I66" s="33"/>
      <c r="J66" s="33"/>
      <c r="K66" s="33"/>
      <c r="L66" s="33"/>
      <c r="M66" s="33"/>
      <c r="N66" s="33"/>
      <c r="O66" s="33"/>
      <c r="P66" s="33"/>
      <c r="Q66" s="33"/>
      <c r="R66" s="33"/>
      <c r="S66" s="33"/>
      <c r="T66" s="33"/>
    </row>
    <row r="67" spans="1:20" x14ac:dyDescent="0.35">
      <c r="A67" s="14"/>
      <c r="B67" s="15"/>
      <c r="C67" s="15"/>
      <c r="D67" s="31"/>
      <c r="E67" s="32"/>
      <c r="F67" s="28" t="str">
        <f t="shared" si="2"/>
        <v/>
      </c>
      <c r="G67" s="15"/>
      <c r="H67" s="33"/>
      <c r="I67" s="33"/>
      <c r="J67" s="33"/>
      <c r="K67" s="33"/>
      <c r="L67" s="33"/>
      <c r="M67" s="33"/>
      <c r="N67" s="33"/>
      <c r="O67" s="33"/>
      <c r="P67" s="33"/>
      <c r="Q67" s="33"/>
      <c r="R67" s="33"/>
      <c r="S67" s="33"/>
      <c r="T67" s="33"/>
    </row>
    <row r="69" spans="1:20" x14ac:dyDescent="0.35">
      <c r="A69" s="9" t="s">
        <v>27</v>
      </c>
    </row>
  </sheetData>
  <sheetProtection sheet="1" scenarios="1" formatRows="0" insertRows="0"/>
  <mergeCells count="3">
    <mergeCell ref="G4:G5"/>
    <mergeCell ref="C4:F5"/>
    <mergeCell ref="H4:T5"/>
  </mergeCells>
  <conditionalFormatting sqref="A8:E67">
    <cfRule type="expression" dxfId="8" priority="4">
      <formula>AND(A8&lt;&gt;"",A8=AH8)</formula>
    </cfRule>
  </conditionalFormatting>
  <conditionalFormatting sqref="G8:G67">
    <cfRule type="expression" dxfId="7" priority="5">
      <formula>AND(G8&lt;&gt;"",G8=AN8)</formula>
    </cfRule>
    <cfRule type="expression" dxfId="6" priority="6" stopIfTrue="1">
      <formula>G8="Xong"</formula>
    </cfRule>
    <cfRule type="expression" dxfId="5" priority="7" stopIfTrue="1">
      <formula>G8="Đang làm"</formula>
    </cfRule>
    <cfRule type="expression" dxfId="4" priority="8" stopIfTrue="1">
      <formula>G8="Trễ"</formula>
    </cfRule>
    <cfRule type="expression" dxfId="3" priority="9" stopIfTrue="1">
      <formula>G8="Chưa làm"</formula>
    </cfRule>
  </conditionalFormatting>
  <conditionalFormatting sqref="H8:T67">
    <cfRule type="expression" dxfId="2" priority="1" stopIfTrue="1">
      <formula>AND(ISNUMBER($D8),ISNUMBER(H$6),$D8&lt;=H$6+6,$F8&gt;=H$6,$B8="Ngày D")</formula>
    </cfRule>
    <cfRule type="expression" dxfId="1" priority="2" stopIfTrue="1">
      <formula>AND(ISNUMBER($D8),ISNUMBER(H$6),$D8&lt;=H$6+6,$F8&gt;=H$6,OR($B8="Mốc duyệt",$B8="Ký hợp đồng"))</formula>
    </cfRule>
    <cfRule type="expression" dxfId="0" priority="3" stopIfTrue="1">
      <formula>AND(ISNUMBER($D8),ISNUMBER(H$6),$D8&lt;=H$6+6,$F8&gt;=H$6)</formula>
    </cfRule>
  </conditionalFormatting>
  <printOptions horizontalCentered="1"/>
  <pageMargins left="0.4" right="0.4" top="0.75" bottom="0.75" header="0.3" footer="0.3"/>
  <pageSetup paperSize="9" scale="72" fitToHeight="0" orientation="landscape" r:id="rId1"/>
  <headerFooter>
    <oddHeader>&amp;C&amp;10 Timeline có mốc duyệt</oddHeader>
    <oddFooter>&amp;C&amp;9 Mẫu của A.M Agency – amagency.vn&amp;R&amp;9 Trang &amp;P/&amp;N</oddFooter>
  </headerFooter>
  <drawing r:id="rId2"/>
  <extLst>
    <ext xmlns:x14="http://schemas.microsoft.com/office/spreadsheetml/2009/9/main" uri="{CCE6A557-97BC-4b89-ADB6-D9C93CAAB3DF}">
      <x14:dataValidations xmlns:xm="http://schemas.microsoft.com/office/excel/2006/main" count="3">
        <x14:dataValidation type="list" allowBlank="1" errorTitle="Giá trị không có trong danh sách" error="Chọn trong danh sách (sửa danh sách ở sheet 4. Danh mục)." xr:uid="{00000000-0002-0000-0300-000000000000}">
          <x14:formula1>
            <xm:f>'4. Danh mục'!$C$4:$C$20</xm:f>
          </x14:formula1>
          <xm:sqref>B8:B67</xm:sqref>
        </x14:dataValidation>
        <x14:dataValidation type="list" allowBlank="1" errorTitle="Giá trị không có trong danh sách" error="Chọn trong danh sách (sửa danh sách ở sheet 4. Danh mục)." xr:uid="{00000000-0002-0000-0300-000001000000}">
          <x14:formula1>
            <xm:f>'4. Danh mục'!$D$4:$D$20</xm:f>
          </x14:formula1>
          <xm:sqref>C8:C67</xm:sqref>
        </x14:dataValidation>
        <x14:dataValidation type="list" allowBlank="1" errorTitle="Giá trị không có trong danh sách" error="Chọn trong danh sách (sửa danh sách ở sheet 4. Danh mục)." xr:uid="{00000000-0002-0000-0300-000002000000}">
          <x14:formula1>
            <xm:f>'4. Danh mục'!$E$4:$E$20</xm:f>
          </x14:formula1>
          <xm:sqref>G8:G67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A9C5BA"/>
    <pageSetUpPr fitToPage="1"/>
  </sheetPr>
  <dimension ref="A1:F16"/>
  <sheetViews>
    <sheetView showGridLines="0" zoomScaleNormal="100" workbookViewId="0"/>
  </sheetViews>
  <sheetFormatPr defaultRowHeight="14.5" x14ac:dyDescent="0.35"/>
  <cols>
    <col min="1" max="1" width="28" customWidth="1"/>
    <col min="2" max="6" width="22" customWidth="1"/>
  </cols>
  <sheetData>
    <row r="1" spans="1:6" x14ac:dyDescent="0.35">
      <c r="A1" s="11" t="s">
        <v>191</v>
      </c>
    </row>
    <row r="3" spans="1:6" x14ac:dyDescent="0.35">
      <c r="A3" s="34" t="s">
        <v>192</v>
      </c>
      <c r="B3" s="34" t="s">
        <v>193</v>
      </c>
      <c r="C3" s="34" t="s">
        <v>194</v>
      </c>
      <c r="D3" s="34" t="s">
        <v>145</v>
      </c>
      <c r="E3" s="34" t="s">
        <v>195</v>
      </c>
      <c r="F3" s="34" t="s">
        <v>196</v>
      </c>
    </row>
    <row r="4" spans="1:6" x14ac:dyDescent="0.35">
      <c r="A4" s="35" t="s">
        <v>86</v>
      </c>
      <c r="B4" s="35" t="s">
        <v>89</v>
      </c>
      <c r="C4" s="35" t="s">
        <v>144</v>
      </c>
      <c r="D4" s="35" t="s">
        <v>167</v>
      </c>
      <c r="E4" s="35" t="s">
        <v>197</v>
      </c>
      <c r="F4" s="35" t="s">
        <v>198</v>
      </c>
    </row>
    <row r="5" spans="1:6" x14ac:dyDescent="0.35">
      <c r="A5" s="35" t="s">
        <v>90</v>
      </c>
      <c r="B5" s="35" t="s">
        <v>112</v>
      </c>
      <c r="C5" s="35" t="s">
        <v>23</v>
      </c>
      <c r="D5" s="35" t="s">
        <v>163</v>
      </c>
      <c r="E5" s="35" t="s">
        <v>199</v>
      </c>
      <c r="F5" s="35" t="s">
        <v>200</v>
      </c>
    </row>
    <row r="6" spans="1:6" x14ac:dyDescent="0.35">
      <c r="A6" s="35" t="s">
        <v>91</v>
      </c>
      <c r="B6" s="35" t="s">
        <v>116</v>
      </c>
      <c r="C6" s="35" t="s">
        <v>171</v>
      </c>
      <c r="D6" s="35" t="s">
        <v>174</v>
      </c>
      <c r="E6" s="35" t="s">
        <v>201</v>
      </c>
      <c r="F6" s="35" t="s">
        <v>202</v>
      </c>
    </row>
    <row r="7" spans="1:6" x14ac:dyDescent="0.35">
      <c r="A7" s="35" t="s">
        <v>95</v>
      </c>
      <c r="C7" s="35" t="s">
        <v>186</v>
      </c>
      <c r="D7" s="35" t="s">
        <v>165</v>
      </c>
      <c r="E7" s="35" t="s">
        <v>203</v>
      </c>
    </row>
    <row r="8" spans="1:6" x14ac:dyDescent="0.35">
      <c r="A8" s="35" t="s">
        <v>97</v>
      </c>
    </row>
    <row r="9" spans="1:6" x14ac:dyDescent="0.35">
      <c r="A9" s="35" t="s">
        <v>100</v>
      </c>
    </row>
    <row r="10" spans="1:6" x14ac:dyDescent="0.35">
      <c r="A10" s="35" t="s">
        <v>105</v>
      </c>
    </row>
    <row r="11" spans="1:6" x14ac:dyDescent="0.35">
      <c r="A11" s="35" t="s">
        <v>107</v>
      </c>
    </row>
    <row r="12" spans="1:6" x14ac:dyDescent="0.35">
      <c r="A12" s="35" t="s">
        <v>109</v>
      </c>
    </row>
    <row r="13" spans="1:6" x14ac:dyDescent="0.35">
      <c r="A13" s="35" t="s">
        <v>114</v>
      </c>
    </row>
    <row r="16" spans="1:6" x14ac:dyDescent="0.35">
      <c r="A16" s="9" t="s">
        <v>27</v>
      </c>
    </row>
  </sheetData>
  <printOptions horizontalCentered="1"/>
  <pageMargins left="0.4" right="0.4" top="0.75" bottom="0.75" header="0.3" footer="0.3"/>
  <pageSetup paperSize="9" fitToHeight="0" orientation="landscape" r:id="rId1"/>
  <headerFooter>
    <oddHeader>&amp;C&amp;10 Danh mục</oddHeader>
    <oddFooter>&amp;C&amp;9 Mẫu của A.M Agency – amagency.vn&amp;R&amp;9 Trang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8</vt:i4>
      </vt:variant>
    </vt:vector>
  </HeadingPairs>
  <TitlesOfParts>
    <vt:vector size="13" baseType="lpstr">
      <vt:lpstr>0. Bắt đầu</vt:lpstr>
      <vt:lpstr>1. Đối chiếu brief</vt:lpstr>
      <vt:lpstr>2. Ngân sách</vt:lpstr>
      <vt:lpstr>3. Timeline</vt:lpstr>
      <vt:lpstr>4. Danh mục</vt:lpstr>
      <vt:lpstr>'0. Bắt đầu'!Print_Area</vt:lpstr>
      <vt:lpstr>'1. Đối chiếu brief'!Print_Area</vt:lpstr>
      <vt:lpstr>'2. Ngân sách'!Print_Area</vt:lpstr>
      <vt:lpstr>'3. Timeline'!Print_Area</vt:lpstr>
      <vt:lpstr>'4. Danh mục'!Print_Area</vt:lpstr>
      <vt:lpstr>'1. Đối chiếu brief'!Print_Titles</vt:lpstr>
      <vt:lpstr>'2. Ngân sách'!Print_Titles</vt:lpstr>
      <vt:lpstr>'3. Timeline'!Print_Titles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Lâm Quốc Hoàng</cp:lastModifiedBy>
  <dcterms:created xsi:type="dcterms:W3CDTF">2026-11-07T19:22:42Z</dcterms:created>
  <dcterms:modified xsi:type="dcterms:W3CDTF">2026-11-08T00:49:21Z</dcterms:modified>
</cp:coreProperties>
</file>