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Dev\AM-ORBIT\frontend\public\assets\downloads\"/>
    </mc:Choice>
  </mc:AlternateContent>
  <xr:revisionPtr revIDLastSave="0" documentId="13_ncr:1_{5E0CD93D-53F4-4908-BEB1-DAE0FF06AC87}" xr6:coauthVersionLast="47" xr6:coauthVersionMax="47" xr10:uidLastSave="{00000000-0000-0000-0000-000000000000}"/>
  <bookViews>
    <workbookView xWindow="0" yWindow="0" windowWidth="24000" windowHeight="13680" xr2:uid="{00000000-000D-0000-FFFF-FFFF00000000}"/>
  </bookViews>
  <sheets>
    <sheet name="0. Bắt đầu" sheetId="1" r:id="rId1"/>
    <sheet name="1. Thông tin" sheetId="2" r:id="rId2"/>
    <sheet name="2. Chỉ tiêu" sheetId="3" r:id="rId3"/>
    <sheet name="3. Theo điểm và ngày" sheetId="4" r:id="rId4"/>
    <sheet name="4. Chi phí" sheetId="5" r:id="rId5"/>
    <sheet name="5. Đánh giá và đề xuất" sheetId="6" r:id="rId6"/>
    <sheet name="Danh mục" sheetId="7" r:id="rId7"/>
  </sheets>
  <definedNames>
    <definedName name="_xlnm.Print_Area" localSheetId="0">'0. Bắt đầu'!$A$1:$J$40</definedName>
    <definedName name="_xlnm.Print_Area" localSheetId="3">'3. Theo điểm và ngày'!$A$1:$T$106</definedName>
    <definedName name="_xlnm.Print_Area" localSheetId="4">'4. Chi phí'!$A$1:$S$30</definedName>
    <definedName name="_xlnm.Print_Area" localSheetId="5">'5. Đánh giá và đề xuất'!$A$1:$F$37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7" i="6" l="1"/>
  <c r="I25" i="5"/>
  <c r="F25" i="5"/>
  <c r="J25" i="5" s="1"/>
  <c r="I24" i="5"/>
  <c r="F24" i="5"/>
  <c r="K24" i="5" s="1"/>
  <c r="I23" i="5"/>
  <c r="F23" i="5"/>
  <c r="K23" i="5" s="1"/>
  <c r="I22" i="5"/>
  <c r="F22" i="5"/>
  <c r="J22" i="5" s="1"/>
  <c r="I21" i="5"/>
  <c r="F21" i="5"/>
  <c r="I20" i="5"/>
  <c r="F20" i="5"/>
  <c r="I19" i="5"/>
  <c r="F19" i="5"/>
  <c r="K19" i="5" s="1"/>
  <c r="I18" i="5"/>
  <c r="F18" i="5"/>
  <c r="K18" i="5" s="1"/>
  <c r="I17" i="5"/>
  <c r="F17" i="5"/>
  <c r="K17" i="5" s="1"/>
  <c r="I16" i="5"/>
  <c r="F16" i="5"/>
  <c r="K16" i="5" s="1"/>
  <c r="I15" i="5"/>
  <c r="F15" i="5"/>
  <c r="I14" i="5"/>
  <c r="F14" i="5"/>
  <c r="I13" i="5"/>
  <c r="F13" i="5"/>
  <c r="I12" i="5"/>
  <c r="F12" i="5"/>
  <c r="J12" i="5" s="1"/>
  <c r="O11" i="5"/>
  <c r="I11" i="5"/>
  <c r="F11" i="5"/>
  <c r="J11" i="5" s="1"/>
  <c r="O10" i="5"/>
  <c r="P10" i="5" s="1"/>
  <c r="I10" i="5"/>
  <c r="F10" i="5"/>
  <c r="K10" i="5" s="1"/>
  <c r="O9" i="5"/>
  <c r="Q9" i="5" s="1"/>
  <c r="I9" i="5"/>
  <c r="F9" i="5"/>
  <c r="J9" i="5" s="1"/>
  <c r="O8" i="5"/>
  <c r="Q8" i="5" s="1"/>
  <c r="I8" i="5"/>
  <c r="F8" i="5"/>
  <c r="K8" i="5" s="1"/>
  <c r="O7" i="5"/>
  <c r="P7" i="5" s="1"/>
  <c r="I7" i="5"/>
  <c r="F7" i="5"/>
  <c r="J7" i="5" s="1"/>
  <c r="O6" i="5"/>
  <c r="I6" i="5"/>
  <c r="F6" i="5"/>
  <c r="L3" i="5"/>
  <c r="K106" i="4"/>
  <c r="M106" i="4" s="1"/>
  <c r="F106" i="4"/>
  <c r="K105" i="4"/>
  <c r="M105" i="4" s="1"/>
  <c r="F105" i="4"/>
  <c r="K104" i="4"/>
  <c r="M104" i="4" s="1"/>
  <c r="F104" i="4"/>
  <c r="K103" i="4"/>
  <c r="M103" i="4" s="1"/>
  <c r="F103" i="4"/>
  <c r="K102" i="4"/>
  <c r="M102" i="4" s="1"/>
  <c r="F102" i="4"/>
  <c r="K101" i="4"/>
  <c r="M101" i="4" s="1"/>
  <c r="F101" i="4"/>
  <c r="K100" i="4"/>
  <c r="M100" i="4" s="1"/>
  <c r="F100" i="4"/>
  <c r="K99" i="4"/>
  <c r="M99" i="4" s="1"/>
  <c r="F99" i="4"/>
  <c r="K98" i="4"/>
  <c r="M98" i="4" s="1"/>
  <c r="F98" i="4"/>
  <c r="K97" i="4"/>
  <c r="M97" i="4" s="1"/>
  <c r="F97" i="4"/>
  <c r="K96" i="4"/>
  <c r="M96" i="4" s="1"/>
  <c r="F96" i="4"/>
  <c r="K95" i="4"/>
  <c r="M95" i="4" s="1"/>
  <c r="F95" i="4"/>
  <c r="K94" i="4"/>
  <c r="M94" i="4" s="1"/>
  <c r="F94" i="4"/>
  <c r="K93" i="4"/>
  <c r="M93" i="4" s="1"/>
  <c r="F93" i="4"/>
  <c r="K92" i="4"/>
  <c r="M92" i="4" s="1"/>
  <c r="F92" i="4"/>
  <c r="K91" i="4"/>
  <c r="M91" i="4" s="1"/>
  <c r="F91" i="4"/>
  <c r="K90" i="4"/>
  <c r="M90" i="4" s="1"/>
  <c r="F90" i="4"/>
  <c r="K89" i="4"/>
  <c r="M89" i="4" s="1"/>
  <c r="F89" i="4"/>
  <c r="K88" i="4"/>
  <c r="M88" i="4" s="1"/>
  <c r="F88" i="4"/>
  <c r="K87" i="4"/>
  <c r="M87" i="4" s="1"/>
  <c r="F87" i="4"/>
  <c r="K86" i="4"/>
  <c r="M86" i="4" s="1"/>
  <c r="F86" i="4"/>
  <c r="K85" i="4"/>
  <c r="M85" i="4" s="1"/>
  <c r="F85" i="4"/>
  <c r="K84" i="4"/>
  <c r="M84" i="4" s="1"/>
  <c r="F84" i="4"/>
  <c r="K83" i="4"/>
  <c r="M83" i="4" s="1"/>
  <c r="F83" i="4"/>
  <c r="K82" i="4"/>
  <c r="M82" i="4" s="1"/>
  <c r="F82" i="4"/>
  <c r="K81" i="4"/>
  <c r="M81" i="4" s="1"/>
  <c r="F81" i="4"/>
  <c r="K80" i="4"/>
  <c r="M80" i="4" s="1"/>
  <c r="F80" i="4"/>
  <c r="K79" i="4"/>
  <c r="M79" i="4" s="1"/>
  <c r="F79" i="4"/>
  <c r="K78" i="4"/>
  <c r="M78" i="4" s="1"/>
  <c r="F78" i="4"/>
  <c r="K77" i="4"/>
  <c r="M77" i="4" s="1"/>
  <c r="F77" i="4"/>
  <c r="K76" i="4"/>
  <c r="M76" i="4" s="1"/>
  <c r="F76" i="4"/>
  <c r="K75" i="4"/>
  <c r="M75" i="4" s="1"/>
  <c r="F75" i="4"/>
  <c r="K74" i="4"/>
  <c r="M74" i="4" s="1"/>
  <c r="F74" i="4"/>
  <c r="K73" i="4"/>
  <c r="M73" i="4" s="1"/>
  <c r="F73" i="4"/>
  <c r="K72" i="4"/>
  <c r="M72" i="4" s="1"/>
  <c r="F72" i="4"/>
  <c r="K71" i="4"/>
  <c r="M71" i="4" s="1"/>
  <c r="F71" i="4"/>
  <c r="K70" i="4"/>
  <c r="M70" i="4" s="1"/>
  <c r="F70" i="4"/>
  <c r="K69" i="4"/>
  <c r="M69" i="4" s="1"/>
  <c r="F69" i="4"/>
  <c r="K68" i="4"/>
  <c r="M68" i="4" s="1"/>
  <c r="F68" i="4"/>
  <c r="K67" i="4"/>
  <c r="M67" i="4" s="1"/>
  <c r="F67" i="4"/>
  <c r="K66" i="4"/>
  <c r="M66" i="4" s="1"/>
  <c r="F66" i="4"/>
  <c r="K65" i="4"/>
  <c r="M65" i="4" s="1"/>
  <c r="F65" i="4"/>
  <c r="K64" i="4"/>
  <c r="M64" i="4" s="1"/>
  <c r="F64" i="4"/>
  <c r="K63" i="4"/>
  <c r="M63" i="4" s="1"/>
  <c r="F63" i="4"/>
  <c r="K62" i="4"/>
  <c r="M62" i="4" s="1"/>
  <c r="F62" i="4"/>
  <c r="K61" i="4"/>
  <c r="M61" i="4" s="1"/>
  <c r="F61" i="4"/>
  <c r="K60" i="4"/>
  <c r="M60" i="4" s="1"/>
  <c r="F60" i="4"/>
  <c r="K59" i="4"/>
  <c r="M59" i="4" s="1"/>
  <c r="F59" i="4"/>
  <c r="K58" i="4"/>
  <c r="M58" i="4" s="1"/>
  <c r="F58" i="4"/>
  <c r="K57" i="4"/>
  <c r="M57" i="4" s="1"/>
  <c r="F57" i="4"/>
  <c r="K56" i="4"/>
  <c r="M56" i="4" s="1"/>
  <c r="F56" i="4"/>
  <c r="K55" i="4"/>
  <c r="M55" i="4" s="1"/>
  <c r="F55" i="4"/>
  <c r="K54" i="4"/>
  <c r="M54" i="4" s="1"/>
  <c r="F54" i="4"/>
  <c r="K53" i="4"/>
  <c r="M53" i="4" s="1"/>
  <c r="F53" i="4"/>
  <c r="K52" i="4"/>
  <c r="M52" i="4" s="1"/>
  <c r="F52" i="4"/>
  <c r="K51" i="4"/>
  <c r="M51" i="4" s="1"/>
  <c r="F51" i="4"/>
  <c r="K50" i="4"/>
  <c r="M50" i="4" s="1"/>
  <c r="F50" i="4"/>
  <c r="K49" i="4"/>
  <c r="M49" i="4" s="1"/>
  <c r="F49" i="4"/>
  <c r="K48" i="4"/>
  <c r="M48" i="4" s="1"/>
  <c r="F48" i="4"/>
  <c r="K47" i="4"/>
  <c r="M47" i="4" s="1"/>
  <c r="F47" i="4"/>
  <c r="K46" i="4"/>
  <c r="M46" i="4" s="1"/>
  <c r="F46" i="4"/>
  <c r="K45" i="4"/>
  <c r="M45" i="4" s="1"/>
  <c r="F45" i="4"/>
  <c r="K44" i="4"/>
  <c r="M44" i="4" s="1"/>
  <c r="F44" i="4"/>
  <c r="K43" i="4"/>
  <c r="M43" i="4" s="1"/>
  <c r="F43" i="4"/>
  <c r="K42" i="4"/>
  <c r="M42" i="4" s="1"/>
  <c r="F42" i="4"/>
  <c r="K41" i="4"/>
  <c r="M41" i="4" s="1"/>
  <c r="F41" i="4"/>
  <c r="K40" i="4"/>
  <c r="M40" i="4" s="1"/>
  <c r="F40" i="4"/>
  <c r="K39" i="4"/>
  <c r="M39" i="4" s="1"/>
  <c r="F39" i="4"/>
  <c r="K38" i="4"/>
  <c r="M38" i="4" s="1"/>
  <c r="F38" i="4"/>
  <c r="K37" i="4"/>
  <c r="M37" i="4" s="1"/>
  <c r="F37" i="4"/>
  <c r="K36" i="4"/>
  <c r="M36" i="4" s="1"/>
  <c r="F36" i="4"/>
  <c r="K35" i="4"/>
  <c r="M35" i="4" s="1"/>
  <c r="F35" i="4"/>
  <c r="K34" i="4"/>
  <c r="M34" i="4" s="1"/>
  <c r="F34" i="4"/>
  <c r="K33" i="4"/>
  <c r="M33" i="4" s="1"/>
  <c r="F33" i="4"/>
  <c r="K32" i="4"/>
  <c r="M32" i="4" s="1"/>
  <c r="F32" i="4"/>
  <c r="K31" i="4"/>
  <c r="M31" i="4" s="1"/>
  <c r="F31" i="4"/>
  <c r="K30" i="4"/>
  <c r="M30" i="4" s="1"/>
  <c r="F30" i="4"/>
  <c r="K29" i="4"/>
  <c r="M29" i="4" s="1"/>
  <c r="F29" i="4"/>
  <c r="K28" i="4"/>
  <c r="M28" i="4" s="1"/>
  <c r="F28" i="4"/>
  <c r="K27" i="4"/>
  <c r="M27" i="4" s="1"/>
  <c r="F27" i="4"/>
  <c r="K26" i="4"/>
  <c r="M26" i="4" s="1"/>
  <c r="F26" i="4"/>
  <c r="K25" i="4"/>
  <c r="M25" i="4" s="1"/>
  <c r="F25" i="4"/>
  <c r="K24" i="4"/>
  <c r="M24" i="4" s="1"/>
  <c r="F24" i="4"/>
  <c r="K23" i="4"/>
  <c r="M23" i="4" s="1"/>
  <c r="F23" i="4"/>
  <c r="K22" i="4"/>
  <c r="M22" i="4" s="1"/>
  <c r="F22" i="4"/>
  <c r="K21" i="4"/>
  <c r="M21" i="4" s="1"/>
  <c r="F21" i="4"/>
  <c r="K20" i="4"/>
  <c r="M20" i="4" s="1"/>
  <c r="F20" i="4"/>
  <c r="K19" i="4"/>
  <c r="M19" i="4" s="1"/>
  <c r="F19" i="4"/>
  <c r="K18" i="4"/>
  <c r="M18" i="4" s="1"/>
  <c r="F18" i="4"/>
  <c r="K17" i="4"/>
  <c r="M17" i="4" s="1"/>
  <c r="F17" i="4"/>
  <c r="K16" i="4"/>
  <c r="M16" i="4" s="1"/>
  <c r="F16" i="4"/>
  <c r="P15" i="4"/>
  <c r="T15" i="4" s="1"/>
  <c r="K15" i="4"/>
  <c r="M15" i="4" s="1"/>
  <c r="F15" i="4"/>
  <c r="P14" i="4"/>
  <c r="R14" i="4" s="1"/>
  <c r="K14" i="4"/>
  <c r="M14" i="4" s="1"/>
  <c r="F14" i="4"/>
  <c r="P13" i="4"/>
  <c r="T13" i="4" s="1"/>
  <c r="K13" i="4"/>
  <c r="M13" i="4" s="1"/>
  <c r="F13" i="4"/>
  <c r="P12" i="4"/>
  <c r="Q12" i="4" s="1"/>
  <c r="K12" i="4"/>
  <c r="M12" i="4" s="1"/>
  <c r="F12" i="4"/>
  <c r="P11" i="4"/>
  <c r="T11" i="4" s="1"/>
  <c r="K11" i="4"/>
  <c r="M11" i="4" s="1"/>
  <c r="F11" i="4"/>
  <c r="P10" i="4"/>
  <c r="T10" i="4" s="1"/>
  <c r="K10" i="4"/>
  <c r="M10" i="4" s="1"/>
  <c r="F10" i="4"/>
  <c r="P9" i="4"/>
  <c r="R9" i="4" s="1"/>
  <c r="K9" i="4"/>
  <c r="M9" i="4" s="1"/>
  <c r="F9" i="4"/>
  <c r="P8" i="4"/>
  <c r="T8" i="4" s="1"/>
  <c r="K8" i="4"/>
  <c r="M8" i="4" s="1"/>
  <c r="F8" i="4"/>
  <c r="P7" i="4"/>
  <c r="T7" i="4" s="1"/>
  <c r="K7" i="4"/>
  <c r="M7" i="4" s="1"/>
  <c r="F7" i="4"/>
  <c r="P6" i="4"/>
  <c r="R6" i="4" s="1"/>
  <c r="J6" i="4"/>
  <c r="H6" i="4"/>
  <c r="E7" i="3" s="1"/>
  <c r="G6" i="4"/>
  <c r="D7" i="3" s="1"/>
  <c r="E6" i="4"/>
  <c r="E6" i="3" s="1"/>
  <c r="D6" i="4"/>
  <c r="D14" i="1" s="1"/>
  <c r="G15" i="3"/>
  <c r="F15" i="3"/>
  <c r="G14" i="3"/>
  <c r="F14" i="3"/>
  <c r="G13" i="3"/>
  <c r="F13" i="3"/>
  <c r="G12" i="3"/>
  <c r="F12" i="3"/>
  <c r="G11" i="3"/>
  <c r="F11" i="3"/>
  <c r="G10" i="3"/>
  <c r="F10" i="3"/>
  <c r="G9" i="3"/>
  <c r="F9" i="3"/>
  <c r="G8" i="3"/>
  <c r="F8" i="3"/>
  <c r="H17" i="1"/>
  <c r="F14" i="1"/>
  <c r="B14" i="1"/>
  <c r="F13" i="1"/>
  <c r="C10" i="1"/>
  <c r="K20" i="5" l="1"/>
  <c r="J13" i="5"/>
  <c r="P8" i="5"/>
  <c r="R8" i="5" s="1"/>
  <c r="S8" i="5" s="1"/>
  <c r="K11" i="5"/>
  <c r="Q11" i="5"/>
  <c r="K21" i="5"/>
  <c r="F26" i="5"/>
  <c r="B18" i="1" s="1"/>
  <c r="I26" i="5"/>
  <c r="K15" i="5"/>
  <c r="Q6" i="5"/>
  <c r="K14" i="5"/>
  <c r="M6" i="4"/>
  <c r="F17" i="1"/>
  <c r="B17" i="1"/>
  <c r="H13" i="1"/>
  <c r="G7" i="3"/>
  <c r="F7" i="3"/>
  <c r="J15" i="5"/>
  <c r="Q8" i="4"/>
  <c r="S11" i="4"/>
  <c r="J6" i="5"/>
  <c r="S14" i="4"/>
  <c r="J21" i="5"/>
  <c r="D6" i="3"/>
  <c r="R8" i="4"/>
  <c r="K6" i="5"/>
  <c r="P9" i="5"/>
  <c r="R9" i="5" s="1"/>
  <c r="S9" i="5" s="1"/>
  <c r="Q6" i="4"/>
  <c r="S6" i="4" s="1"/>
  <c r="R12" i="4"/>
  <c r="S12" i="4"/>
  <c r="J24" i="5"/>
  <c r="Q7" i="5"/>
  <c r="R7" i="5" s="1"/>
  <c r="S7" i="5" s="1"/>
  <c r="J19" i="5"/>
  <c r="Q13" i="4"/>
  <c r="Q10" i="5"/>
  <c r="R10" i="5" s="1"/>
  <c r="S10" i="5" s="1"/>
  <c r="J23" i="5"/>
  <c r="Q9" i="4"/>
  <c r="S15" i="4"/>
  <c r="T9" i="4"/>
  <c r="K25" i="5"/>
  <c r="Q10" i="4"/>
  <c r="R7" i="4"/>
  <c r="R10" i="4"/>
  <c r="R13" i="4"/>
  <c r="J14" i="5"/>
  <c r="K9" i="5"/>
  <c r="J17" i="5"/>
  <c r="K12" i="5"/>
  <c r="Q15" i="4"/>
  <c r="R15" i="4"/>
  <c r="K7" i="5"/>
  <c r="J18" i="5"/>
  <c r="T6" i="4"/>
  <c r="D13" i="1"/>
  <c r="J10" i="5"/>
  <c r="K13" i="5"/>
  <c r="S10" i="4"/>
  <c r="S13" i="4"/>
  <c r="J8" i="5"/>
  <c r="J20" i="5"/>
  <c r="Q11" i="4"/>
  <c r="P11" i="5"/>
  <c r="R11" i="5" s="1"/>
  <c r="S11" i="5" s="1"/>
  <c r="R11" i="4"/>
  <c r="F6" i="4"/>
  <c r="J16" i="5"/>
  <c r="T14" i="4"/>
  <c r="P6" i="5"/>
  <c r="R6" i="5" s="1"/>
  <c r="K22" i="5"/>
  <c r="S9" i="4"/>
  <c r="T12" i="4"/>
  <c r="Q7" i="4"/>
  <c r="Q14" i="4"/>
  <c r="S8" i="4" l="1"/>
  <c r="S7" i="4"/>
  <c r="S6" i="5"/>
  <c r="R12" i="5"/>
  <c r="P12" i="5"/>
  <c r="F6" i="3"/>
  <c r="B13" i="1" s="1"/>
  <c r="G6" i="3"/>
  <c r="Q12" i="5"/>
  <c r="J26" i="5"/>
  <c r="K26" i="5" l="1"/>
  <c r="D18" i="1" s="1"/>
  <c r="D17" i="1"/>
  <c r="O14" i="5"/>
</calcChain>
</file>

<file path=xl/sharedStrings.xml><?xml version="1.0" encoding="utf-8"?>
<sst xmlns="http://schemas.openxmlformats.org/spreadsheetml/2006/main" count="239" uniqueCount="180">
  <si>
    <t>MẪU BÁO CÁO SỰ KIỆN · BẢN TRỐNG</t>
  </si>
  <si>
    <t>Cho chương trình nhiều điểm, nhiều ngày: sampling, activation, roadshow, booth. Mở ra là thấy ví dụ đã điền.</t>
  </si>
  <si>
    <t>Bản trống: đổi tên điểm ở sheet Danh mục, điền ô vàng, kết quả và biểu đồ hiện ở đây.</t>
  </si>
  <si>
    <t>3 BƯỚC DÙNG</t>
  </si>
  <si>
    <t>① Đổi tên điểm ở sheet «Danh mục» (bảng tổng và biểu đồ đọc tên ở đó), rồi điền sheet «1. Thông tin».</t>
  </si>
  <si>
    <t>② Điền ô vàng ở sheet 2, 3, 4, 5. Xóa số mẫu trước rồi điền số của bạn.</t>
  </si>
  <si>
    <t>③ Quay lại đây xem kết quả. In PDF (Ctrl+P, đã đặt vừa A4 ngang) hoặc chép biểu đồ sang Word.</t>
  </si>
  <si>
    <t>Chương trình:</t>
  </si>
  <si>
    <t>% đạt chỉ tiêu chính</t>
  </si>
  <si>
    <t>Mẫu đã phát</t>
  </si>
  <si>
    <t>Số ngày-điểm có phát mẫu</t>
  </si>
  <si>
    <t>Chi phí trên mỗi mẫu</t>
  </si>
  <si>
    <t>Thực chi chia số mẫu đã phát</t>
  </si>
  <si>
    <t>Thực chi</t>
  </si>
  <si>
    <t>Chênh lệch chi phí</t>
  </si>
  <si>
    <t>Thực chi / dự toán</t>
  </si>
  <si>
    <t>Hồ sơ đính kèm đã đủ</t>
  </si>
  <si>
    <t>Trên 100% là vượt dự toán</t>
  </si>
  <si>
    <t>Đếm ở sheet 5, mục Hồ sơ đính kèm</t>
  </si>
  <si>
    <t>Ngưỡng chênh lệch cần ghi lý do (sheet 4 đọc ô này):</t>
  </si>
  <si>
    <t>Mẫu của A.M Agency – amagency.vn</t>
  </si>
  <si>
    <t>1. THÔNG TIN CHƯƠNG TRÌNH</t>
  </si>
  <si>
    <t>Điền một lần. Tên chương trình hiện lên sheet Bắt đầu.</t>
  </si>
  <si>
    <t>Ô vàng: bạn điền.  Ô trắng: tự tính, đã khóa (Review &gt; Unprotect Sheet nếu cần sửa, không mật khẩu).</t>
  </si>
  <si>
    <t>Tên chương trình</t>
  </si>
  <si>
    <t>Nhãn hàng hoặc đơn vị</t>
  </si>
  <si>
    <t>Loại chương trình</t>
  </si>
  <si>
    <t>Chọn trong danh sách</t>
  </si>
  <si>
    <t>Từ ngày</t>
  </si>
  <si>
    <t>Đến ngày</t>
  </si>
  <si>
    <t>Số điểm</t>
  </si>
  <si>
    <t>Địa điểm</t>
  </si>
  <si>
    <t>Người lập</t>
  </si>
  <si>
    <t>Gửi cho</t>
  </si>
  <si>
    <t>Ngày gửi</t>
  </si>
  <si>
    <t>Mục tiêu chính 1</t>
  </si>
  <si>
    <t>Mục tiêu chính 2</t>
  </si>
  <si>
    <t>Mục tiêu chính 3</t>
  </si>
  <si>
    <t>Tóm tắt 3 câu</t>
  </si>
  <si>
    <t>Gợi ý: đã chạy gì, đạt bao nhiêu, điều lần sau đổi.</t>
  </si>
  <si>
    <t>Link thư mục ảnh</t>
  </si>
  <si>
    <t>Link file theo dõi số</t>
  </si>
  <si>
    <t>2. CHỈ TIÊU: KẾ HOẠCH VÀ THỰC TẾ</t>
  </si>
  <si>
    <t>Mỗi chỉ tiêu một dòng. % đạt và chênh lệch tự tính. Đánh dấu «Có» ở chỉ tiêu chính để hiện lên sheet Bắt đầu.</t>
  </si>
  <si>
    <t>STT</t>
  </si>
  <si>
    <t>Chỉ tiêu</t>
  </si>
  <si>
    <t>Đơn vị</t>
  </si>
  <si>
    <t>Kế hoạch</t>
  </si>
  <si>
    <t>Thực tế</t>
  </si>
  <si>
    <t>% đạt</t>
  </si>
  <si>
    <t>Chênh lệch</t>
  </si>
  <si>
    <t>Chỉ tiêu chính</t>
  </si>
  <si>
    <t>Nguồn số</t>
  </si>
  <si>
    <t>Ghi chú</t>
  </si>
  <si>
    <t>Số mẫu đã phát</t>
  </si>
  <si>
    <t>mẫu</t>
  </si>
  <si>
    <t>Có</t>
  </si>
  <si>
    <t>báo cáo cuối ngày</t>
  </si>
  <si>
    <t>Tự lấy tổng ở sheet 3</t>
  </si>
  <si>
    <t>Lượt chơi game vòng quay</t>
  </si>
  <si>
    <t>lượt</t>
  </si>
  <si>
    <t>Không</t>
  </si>
  <si>
    <t>Lượt đăng ký qua mã QR</t>
  </si>
  <si>
    <t>QR đăng ký</t>
  </si>
  <si>
    <t>Số ca PG đã chạy</t>
  </si>
  <si>
    <t>ca</t>
  </si>
  <si>
    <t>check-in</t>
  </si>
  <si>
    <t>Vượt ca là vượt chi: ô % không tô xanh</t>
  </si>
  <si>
    <t>Lượt tiếp cận bài đăng sau chương trình</t>
  </si>
  <si>
    <t>nền tảng mạng xã hội</t>
  </si>
  <si>
    <t>Lượt hiển thị theo nền tảng, chưa loại trùng</t>
  </si>
  <si>
    <t>Điểm hài lòng khảo sát (thang 5)</t>
  </si>
  <si>
    <t>điểm</t>
  </si>
  <si>
    <t>khảo sát</t>
  </si>
  <si>
    <t>Trung bình các phiếu khảo sát thu về</t>
  </si>
  <si>
    <t>Số mẫu đã phát, lượt chơi, lượt đăng ký là các chỉ tiêu riêng: không cộng lại, không quy thành số người khi chưa loại trùng.</t>
  </si>
  <si>
    <t>Màu % đạt: xanh từ 100%, vàng 80-99%, đỏ dưới 80%; dòng đơn vị «ca» không tô màu vì vượt ca là vượt chi. Dòng 1 và 2 tự lấy tổng ở sheet 3.</t>
  </si>
  <si>
    <t>3. BÁO CÁO THEO ĐIỂM VÀ THEO NGÀY</t>
  </si>
  <si>
    <t>Mỗi ngày-điểm một dòng, lấy từ báo cáo nhanh cuối ngày của giám sát. Tồn theo sổ và lệch tồn tự tính.</t>
  </si>
  <si>
    <t>Dòng TỔNG nằm trên cùng. Thêm dòng: chèn dòng ở giữa bảng (không chèn sát dòng TỔNG), rồi kéo công thức từ dòng trên xuống.</t>
  </si>
  <si>
    <t>TỔNG THEO ĐIỂM (nguồn biểu đồ 1)</t>
  </si>
  <si>
    <t>Ngày</t>
  </si>
  <si>
    <t>Điểm</t>
  </si>
  <si>
    <t>KPI mẫu</t>
  </si>
  <si>
    <t>Lượt chơi kế hoạch</t>
  </si>
  <si>
    <t>Lượt chơi thực tế</t>
  </si>
  <si>
    <t>Hàng đầu ngày</t>
  </si>
  <si>
    <t>Hư hỏng</t>
  </si>
  <si>
    <t>Tồn theo sổ</t>
  </si>
  <si>
    <t>Tồn kiểm thực tế</t>
  </si>
  <si>
    <t>Lệch tồn</t>
  </si>
  <si>
    <t>Sự cố / ghi chú</t>
  </si>
  <si>
    <t>TỔNG</t>
  </si>
  <si>
    <t>Tên điểm lấy ở sheet «Danh mục» (tối đa 10 điểm).</t>
  </si>
  <si>
    <t>Lệch tồn khác 0 tô đỏ: đếm lại hàng hoặc đối chiếu phiếu giao.</t>
  </si>
  <si>
    <t>Dòng có ghi sự cố tô cam.</t>
  </si>
  <si>
    <t>4. CHI PHÍ: DỰ TOÁN, THỰC CHI, CHÊNH LỆCH</t>
  </si>
  <si>
    <t>Điền số lượng và đơn giá; thành tiền, chênh lệch, % chênh tự tính. Khoản lệch quá ngưỡng phải ghi lý do.</t>
  </si>
  <si>
    <t>Ngưỡng cần ghi lý do (lấy ở sheet Bắt đầu):</t>
  </si>
  <si>
    <t>THEO NHÓM (nguồn biểu đồ 2)</t>
  </si>
  <si>
    <t>Nhóm</t>
  </si>
  <si>
    <t>Hạng mục</t>
  </si>
  <si>
    <t>ĐVT</t>
  </si>
  <si>
    <t>SL dự toán</t>
  </si>
  <si>
    <t>Đơn giá dự toán (*)</t>
  </si>
  <si>
    <t>Thành tiền dự toán (*)</t>
  </si>
  <si>
    <t>SL thực</t>
  </si>
  <si>
    <t>Đơn giá thực (*)</t>
  </si>
  <si>
    <t>Thực chi (*)</t>
  </si>
  <si>
    <t>% chênh</t>
  </si>
  <si>
    <t>Lý do (bắt buộc khi lệch quá ngưỡng)</t>
  </si>
  <si>
    <t>Chứng từ</t>
  </si>
  <si>
    <t>Dự toán (*)</t>
  </si>
  <si>
    <t>Chênh lệch (*)</t>
  </si>
  <si>
    <t>nhân sự</t>
  </si>
  <si>
    <t>PG phát mẫu và hướng dẫn game</t>
  </si>
  <si>
    <t>Giám sát tại điểm</t>
  </si>
  <si>
    <t>quầy, booth và POSM</t>
  </si>
  <si>
    <t>Booth thiết kế riêng</t>
  </si>
  <si>
    <t>cái</t>
  </si>
  <si>
    <t>vật tư phát mẫu</t>
  </si>
  <si>
    <t>Ly, khay, thùng giữ lạnh</t>
  </si>
  <si>
    <t>đợt</t>
  </si>
  <si>
    <t>vận chuyển và kho</t>
  </si>
  <si>
    <t>Vận chuyển trong thành phố</t>
  </si>
  <si>
    <t>chuyến</t>
  </si>
  <si>
    <t>Kho, cả đợt</t>
  </si>
  <si>
    <t>quản lý và khác</t>
  </si>
  <si>
    <t>Quản lý chương trình</t>
  </si>
  <si>
    <t>gói</t>
  </si>
  <si>
    <t>Tổng</t>
  </si>
  <si>
    <t>Đào tạo đội</t>
  </si>
  <si>
    <t>Khớp với dòng TỔNG bên trái là đúng nhóm:</t>
  </si>
  <si>
    <t>Báo cáo, phát sinh tại điểm</t>
  </si>
  <si>
    <t>(*) Số giả định để minh họa cách điền. Khung tham khảo của A.M Agency tại TP.HCM năm 2026, thay đổi theo kích thước, vật liệu, ngày tổ chức, mùa cao điểm, khu vực và tình hình thị trường.</t>
  </si>
  <si>
    <t>Cam: lệch quá ngưỡng. Đỏ ở % chênh và Lý do: lệch quá ngưỡng mà chưa ghi lý do. Xám: chứng từ chưa có.</t>
  </si>
  <si>
    <t>5. ĐÁNH GIÁ VÀ ĐỀ XUẤT</t>
  </si>
  <si>
    <t>Mỗi vấn đề viết đủ bốn ý: chuyện gì xảy ra, vì sao, đã xử lý thế nào, lần sau làm gì.</t>
  </si>
  <si>
    <t>LÀM TỐT</t>
  </si>
  <si>
    <t>VẤN ĐỀ VÀ VIỆC LẦN SAU</t>
  </si>
  <si>
    <t>Chuyện gì xảy ra</t>
  </si>
  <si>
    <t>Vì sao</t>
  </si>
  <si>
    <t>Đã xử lý thế nào</t>
  </si>
  <si>
    <t>Lần sau làm gì</t>
  </si>
  <si>
    <t>Ai phụ trách</t>
  </si>
  <si>
    <t>Hạn</t>
  </si>
  <si>
    <t>PHẢN HỒI KHÁCH TIÊU BIỂU</t>
  </si>
  <si>
    <t>Ý ghi lại</t>
  </si>
  <si>
    <t>HỒ SƠ ĐÍNH KÈM</t>
  </si>
  <si>
    <t>Mục</t>
  </si>
  <si>
    <t>Có / Chưa</t>
  </si>
  <si>
    <t>Ghi chú hoặc link</t>
  </si>
  <si>
    <t>Ảnh từng hạng mục (booth, phát mẫu, game)</t>
  </si>
  <si>
    <t>File theo dõi số theo ngày</t>
  </si>
  <si>
    <t>Phiếu giao nhận hàng có chữ ký</t>
  </si>
  <si>
    <t>Biên bản nghiệm thu</t>
  </si>
  <si>
    <t>Hóa đơn, chứng từ chi phí</t>
  </si>
  <si>
    <t>Video tổng kết</t>
  </si>
  <si>
    <t>Hồ sơ đã đủ</t>
  </si>
  <si>
    <t>DANH MỤC</t>
  </si>
  <si>
    <t>Danh sách cho các ô chọn. Sửa ở đây thì ô chọn ở các sheet đổi theo.</t>
  </si>
  <si>
    <t>Nhóm chi phí</t>
  </si>
  <si>
    <t>Có / Không</t>
  </si>
  <si>
    <t>Danh sách điểm (bạn điền)</t>
  </si>
  <si>
    <t>sampling</t>
  </si>
  <si>
    <t>Điểm 1</t>
  </si>
  <si>
    <t>activation</t>
  </si>
  <si>
    <t>phiếu giao nhận</t>
  </si>
  <si>
    <t>Chưa</t>
  </si>
  <si>
    <t>Điểm 2</t>
  </si>
  <si>
    <t>roadshow</t>
  </si>
  <si>
    <t>Điểm 3</t>
  </si>
  <si>
    <t>booth</t>
  </si>
  <si>
    <t>hội nghị</t>
  </si>
  <si>
    <t>truyền thông</t>
  </si>
  <si>
    <t>ra mắt sản phẩm</t>
  </si>
  <si>
    <t>khai trương</t>
  </si>
  <si>
    <t>sự kiện nội bộ</t>
  </si>
  <si>
    <t>khác</t>
  </si>
  <si>
    <t>Cần đội chạy chương trình và gửi báo cáo theo điểm? A.M Agency · amagency.vn · Hotline/Zalo: 0922 891 212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</si>
</sst>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dd/mm/yyyy"/>
    <numFmt numFmtId="165" formatCode="0.0%"/>
    <numFmt numFmtId="166" formatCode="\+#,##0.##;\-#,##0.##;0"/>
    <numFmt numFmtId="167" formatCode="#,##0.0"/>
    <numFmt numFmtId="168" formatCode="\+#,##0;\-#,##0;0"/>
    <numFmt numFmtId="169" formatCode="\+0.0%;\-0.0%;0.0%"/>
    <numFmt numFmtId="170" formatCode="&quot;Kế hoạch: &quot;#,##0&quot; mẫu&quot;"/>
    <numFmt numFmtId="171" formatCode="&quot;Số điểm: &quot;0"/>
    <numFmt numFmtId="172" formatCode="#,##0&quot; đ&quot;"/>
    <numFmt numFmtId="173" formatCode="#,##0.0&quot; triệu&quot;"/>
    <numFmt numFmtId="174" formatCode="&quot;Dự toán: &quot;#,##0.0&quot; triệu&quot;"/>
    <numFmt numFmtId="175" formatCode="\+#,##0.0&quot; triệu&quot;;\-#,##0.0&quot; triệu&quot;;0"/>
    <numFmt numFmtId="176" formatCode="\+0.0%&quot; so với dự toán&quot;;\-0.0%&quot; so với dự toán&quot;"/>
  </numFmts>
  <fonts count="21" x14ac:knownFonts="1">
    <font>
      <sz val="11"/>
      <color theme="1"/>
      <name val="Calibri"/>
      <family val="2"/>
      <scheme val="minor"/>
    </font>
    <font>
      <b/>
      <sz val="16"/>
      <color rgb="FF1F3B5C"/>
      <name val="Arial"/>
    </font>
    <font>
      <i/>
      <sz val="10"/>
      <color rgb="FF6B7280"/>
      <name val="Arial"/>
    </font>
    <font>
      <i/>
      <sz val="9"/>
      <color rgb="FF6B7280"/>
      <name val="Arial"/>
    </font>
    <font>
      <b/>
      <sz val="10"/>
      <color rgb="FF1F2937"/>
      <name val="Arial"/>
    </font>
    <font>
      <sz val="10"/>
      <color rgb="FF1F2937"/>
      <name val="Arial"/>
    </font>
    <font>
      <i/>
      <sz val="8"/>
      <color rgb="FF9CA3AF"/>
      <name val="Arial"/>
    </font>
    <font>
      <b/>
      <sz val="10"/>
      <color rgb="FFFFFFFF"/>
      <name val="Arial"/>
    </font>
    <font>
      <sz val="10"/>
      <color rgb="FF374151"/>
      <name val="Arial"/>
    </font>
    <font>
      <b/>
      <sz val="10"/>
      <color rgb="FF1F3B5C"/>
      <name val="Arial"/>
    </font>
    <font>
      <b/>
      <sz val="10"/>
      <color rgb="FF374151"/>
      <name val="Arial"/>
    </font>
    <font>
      <i/>
      <sz val="8"/>
      <color rgb="FF6B7280"/>
      <name val="Arial"/>
    </font>
    <font>
      <sz val="9"/>
      <color rgb="FF6B7280"/>
      <name val="Arial"/>
    </font>
    <font>
      <b/>
      <sz val="11"/>
      <color rgb="FF1F3B5C"/>
      <name val="Arial"/>
    </font>
    <font>
      <b/>
      <sz val="18"/>
      <color rgb="FF1F3B5C"/>
      <name val="Arial"/>
    </font>
    <font>
      <i/>
      <sz val="9"/>
      <color rgb="FFB45309"/>
      <name val="Arial"/>
    </font>
    <font>
      <sz val="11"/>
      <color rgb="FF1F2937"/>
      <name val="Arial"/>
    </font>
    <font>
      <b/>
      <sz val="10"/>
      <color rgb="FF6B7280"/>
      <name val="Arial"/>
    </font>
    <font>
      <b/>
      <sz val="12"/>
      <color rgb="FF1F3B5C"/>
      <name val="Arial"/>
    </font>
    <font>
      <b/>
      <sz val="22"/>
      <color rgb="FF1F3B5C"/>
      <name val="Arial"/>
    </font>
    <font>
      <b/>
      <sz val="9"/>
      <color rgb="FF2A9D8F"/>
      <name val="Arial"/>
    </font>
  </fonts>
  <fills count="7">
    <fill>
      <patternFill patternType="none"/>
    </fill>
    <fill>
      <patternFill patternType="gray125"/>
    </fill>
    <fill>
      <patternFill patternType="solid">
        <fgColor rgb="FFFFF4CC"/>
      </patternFill>
    </fill>
    <fill>
      <patternFill patternType="solid">
        <fgColor rgb="FF1F3B5C"/>
      </patternFill>
    </fill>
    <fill>
      <patternFill patternType="solid">
        <fgColor rgb="FFFFFFFF"/>
      </patternFill>
    </fill>
    <fill>
      <patternFill patternType="solid">
        <fgColor rgb="FFE8EFF7"/>
      </patternFill>
    </fill>
    <fill>
      <patternFill patternType="solid">
        <fgColor rgb="FFF7F9FC"/>
      </patternFill>
    </fill>
  </fills>
  <borders count="4">
    <border>
      <left/>
      <right/>
      <top/>
      <bottom/>
      <diagonal/>
    </border>
    <border>
      <left style="thin">
        <color rgb="FFD5DBE3"/>
      </left>
      <right style="thin">
        <color rgb="FFD5DBE3"/>
      </right>
      <top style="thin">
        <color rgb="FFD5DBE3"/>
      </top>
      <bottom style="thin">
        <color rgb="FFD5DBE3"/>
      </bottom>
      <diagonal/>
    </border>
    <border>
      <left style="medium">
        <color rgb="FF2A9D8F"/>
      </left>
      <right/>
      <top/>
      <bottom/>
      <diagonal/>
    </border>
    <border>
      <left/>
      <right/>
      <top/>
      <bottom/>
      <diagonal/>
    </border>
  </borders>
  <cellStyleXfs count="1">
    <xf numFmtId="0" fontId="0" fillId="0" borderId="0"/>
  </cellStyleXfs>
  <cellXfs count="61">
    <xf numFmtId="0" fontId="0" fillId="0" borderId="0" xfId="0"/>
    <xf numFmtId="0" fontId="1" fillId="0" borderId="0" xfId="0" applyFont="1"/>
    <xf numFmtId="0" fontId="14" fillId="0" borderId="0" xfId="0" applyFont="1"/>
    <xf numFmtId="0" fontId="2" fillId="0" borderId="0" xfId="0" applyFont="1"/>
    <xf numFmtId="0" fontId="15" fillId="0" borderId="0" xfId="0" applyFont="1"/>
    <xf numFmtId="0" fontId="13" fillId="0" borderId="0" xfId="0" applyFont="1"/>
    <xf numFmtId="0" fontId="16" fillId="0" borderId="0" xfId="0" applyFont="1"/>
    <xf numFmtId="0" fontId="17" fillId="0" borderId="0" xfId="0" applyFont="1"/>
    <xf numFmtId="0" fontId="5" fillId="0" borderId="0" xfId="0" applyFont="1"/>
    <xf numFmtId="9" fontId="5" fillId="2" borderId="1" xfId="0" applyNumberFormat="1" applyFont="1" applyFill="1" applyBorder="1" applyAlignment="1" applyProtection="1">
      <alignment horizontal="center" vertical="center"/>
      <protection locked="0"/>
    </xf>
    <xf numFmtId="0" fontId="20" fillId="0" borderId="0" xfId="0" applyFont="1"/>
    <xf numFmtId="0" fontId="6" fillId="0" borderId="0" xfId="0" applyFont="1"/>
    <xf numFmtId="0" fontId="3" fillId="0" borderId="0" xfId="0" applyFont="1"/>
    <xf numFmtId="0" fontId="4" fillId="0" borderId="1" xfId="0" applyFont="1" applyBorder="1" applyAlignment="1">
      <alignment vertical="center"/>
    </xf>
    <xf numFmtId="0" fontId="5" fillId="2" borderId="1" xfId="0" applyFont="1" applyFill="1" applyBorder="1" applyAlignment="1" applyProtection="1">
      <alignment vertical="center" wrapText="1"/>
      <protection locked="0"/>
    </xf>
    <xf numFmtId="164" fontId="5" fillId="2" borderId="1" xfId="0" applyNumberFormat="1" applyFont="1" applyFill="1" applyBorder="1" applyAlignment="1" applyProtection="1">
      <alignment horizontal="left" vertical="center"/>
      <protection locked="0"/>
    </xf>
    <xf numFmtId="0" fontId="3" fillId="0" borderId="0" xfId="0" applyFont="1" applyAlignment="1">
      <alignment vertical="center" wrapText="1"/>
    </xf>
    <xf numFmtId="0" fontId="7" fillId="3"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5" fillId="2" borderId="1" xfId="0" applyFont="1" applyFill="1" applyBorder="1" applyAlignment="1" applyProtection="1">
      <alignment vertical="center"/>
      <protection locked="0"/>
    </xf>
    <xf numFmtId="0" fontId="5" fillId="2" borderId="1" xfId="0" applyFont="1" applyFill="1" applyBorder="1" applyAlignment="1" applyProtection="1">
      <alignment horizontal="center" vertical="center"/>
      <protection locked="0"/>
    </xf>
    <xf numFmtId="3" fontId="8" fillId="4" borderId="1" xfId="0" applyNumberFormat="1" applyFont="1" applyFill="1" applyBorder="1" applyAlignment="1">
      <alignment vertical="center"/>
    </xf>
    <xf numFmtId="165" fontId="8" fillId="4" borderId="1" xfId="0" applyNumberFormat="1" applyFont="1" applyFill="1" applyBorder="1" applyAlignment="1">
      <alignment horizontal="right" vertical="center"/>
    </xf>
    <xf numFmtId="166" fontId="8" fillId="4" borderId="1" xfId="0" applyNumberFormat="1" applyFont="1" applyFill="1" applyBorder="1" applyAlignment="1">
      <alignment horizontal="right" vertical="center"/>
    </xf>
    <xf numFmtId="3" fontId="5" fillId="2" borderId="1" xfId="0" applyNumberFormat="1" applyFont="1" applyFill="1" applyBorder="1" applyAlignment="1" applyProtection="1">
      <alignment vertical="center"/>
      <protection locked="0"/>
    </xf>
    <xf numFmtId="167" fontId="5" fillId="2" borderId="1" xfId="0" applyNumberFormat="1" applyFont="1" applyFill="1" applyBorder="1" applyAlignment="1" applyProtection="1">
      <alignment vertical="center"/>
      <protection locked="0"/>
    </xf>
    <xf numFmtId="0" fontId="9" fillId="0" borderId="0" xfId="0" applyFont="1"/>
    <xf numFmtId="0" fontId="4" fillId="5" borderId="1" xfId="0" applyFont="1" applyFill="1" applyBorder="1"/>
    <xf numFmtId="3" fontId="4" fillId="5" borderId="1" xfId="0" applyNumberFormat="1" applyFont="1" applyFill="1" applyBorder="1"/>
    <xf numFmtId="165" fontId="4" fillId="5" borderId="1" xfId="0" applyNumberFormat="1" applyFont="1" applyFill="1" applyBorder="1"/>
    <xf numFmtId="168" fontId="4" fillId="5" borderId="1" xfId="0" applyNumberFormat="1" applyFont="1" applyFill="1" applyBorder="1"/>
    <xf numFmtId="0" fontId="10" fillId="4" borderId="1" xfId="0" applyFont="1" applyFill="1" applyBorder="1" applyAlignment="1">
      <alignment vertical="center"/>
    </xf>
    <xf numFmtId="165" fontId="8" fillId="4" borderId="1" xfId="0" applyNumberFormat="1" applyFont="1" applyFill="1" applyBorder="1" applyAlignment="1">
      <alignment vertical="center"/>
    </xf>
    <xf numFmtId="164" fontId="5" fillId="2" borderId="1" xfId="0" applyNumberFormat="1" applyFont="1" applyFill="1" applyBorder="1" applyAlignment="1" applyProtection="1">
      <alignment horizontal="center" vertical="center"/>
      <protection locked="0"/>
    </xf>
    <xf numFmtId="168" fontId="8" fillId="4" borderId="1" xfId="0" applyNumberFormat="1" applyFont="1" applyFill="1" applyBorder="1" applyAlignment="1">
      <alignment vertical="center"/>
    </xf>
    <xf numFmtId="0" fontId="11" fillId="0" borderId="0" xfId="0" applyFont="1"/>
    <xf numFmtId="0" fontId="12" fillId="0" borderId="0" xfId="0" applyFont="1" applyAlignment="1">
      <alignment horizontal="right"/>
    </xf>
    <xf numFmtId="9" fontId="10" fillId="4" borderId="1" xfId="0" applyNumberFormat="1" applyFont="1" applyFill="1" applyBorder="1" applyAlignment="1">
      <alignment vertical="center"/>
    </xf>
    <xf numFmtId="169" fontId="8" fillId="4" borderId="1" xfId="0" applyNumberFormat="1" applyFont="1" applyFill="1" applyBorder="1" applyAlignment="1">
      <alignment vertical="center"/>
    </xf>
    <xf numFmtId="3" fontId="10" fillId="4" borderId="1" xfId="0" applyNumberFormat="1" applyFont="1" applyFill="1" applyBorder="1" applyAlignment="1">
      <alignment vertical="center"/>
    </xf>
    <xf numFmtId="169" fontId="4" fillId="5" borderId="1" xfId="0" applyNumberFormat="1" applyFont="1" applyFill="1" applyBorder="1"/>
    <xf numFmtId="165" fontId="10" fillId="4" borderId="1" xfId="0" applyNumberFormat="1" applyFont="1" applyFill="1" applyBorder="1" applyAlignment="1">
      <alignment horizontal="center" vertical="center"/>
    </xf>
    <xf numFmtId="0" fontId="5" fillId="0" borderId="1" xfId="0" applyFont="1" applyBorder="1" applyAlignment="1">
      <alignment vertical="center"/>
    </xf>
    <xf numFmtId="0" fontId="12" fillId="6" borderId="2" xfId="0" applyFont="1" applyFill="1" applyBorder="1" applyAlignment="1">
      <alignment horizontal="left" vertical="top" wrapText="1" indent="1"/>
    </xf>
    <xf numFmtId="0" fontId="0" fillId="6" borderId="3" xfId="0" applyFill="1" applyBorder="1"/>
    <xf numFmtId="170" fontId="12" fillId="6" borderId="2" xfId="0" applyNumberFormat="1" applyFont="1" applyFill="1" applyBorder="1" applyAlignment="1">
      <alignment horizontal="left" vertical="top" wrapText="1" indent="1"/>
    </xf>
    <xf numFmtId="171" fontId="12" fillId="6" borderId="2" xfId="0" applyNumberFormat="1" applyFont="1" applyFill="1" applyBorder="1" applyAlignment="1">
      <alignment horizontal="left" vertical="top" wrapText="1" indent="1"/>
    </xf>
    <xf numFmtId="9" fontId="19" fillId="6" borderId="2" xfId="0" applyNumberFormat="1" applyFont="1" applyFill="1" applyBorder="1" applyAlignment="1">
      <alignment horizontal="left" vertical="center" indent="1"/>
    </xf>
    <xf numFmtId="165" fontId="19" fillId="6" borderId="2" xfId="0" applyNumberFormat="1" applyFont="1" applyFill="1" applyBorder="1" applyAlignment="1">
      <alignment horizontal="left" vertical="center" indent="1"/>
    </xf>
    <xf numFmtId="0" fontId="17" fillId="6" borderId="2" xfId="0" applyFont="1" applyFill="1" applyBorder="1" applyAlignment="1">
      <alignment horizontal="left" indent="1"/>
    </xf>
    <xf numFmtId="0" fontId="18" fillId="0" borderId="0" xfId="0" applyFont="1"/>
    <xf numFmtId="0" fontId="0" fillId="0" borderId="0" xfId="0"/>
    <xf numFmtId="1" fontId="19" fillId="6" borderId="2" xfId="0" applyNumberFormat="1" applyFont="1" applyFill="1" applyBorder="1" applyAlignment="1">
      <alignment horizontal="left" vertical="center" indent="1"/>
    </xf>
    <xf numFmtId="172" fontId="19" fillId="6" borderId="2" xfId="0" applyNumberFormat="1" applyFont="1" applyFill="1" applyBorder="1" applyAlignment="1">
      <alignment horizontal="left" vertical="center" indent="1"/>
    </xf>
    <xf numFmtId="174" fontId="12" fillId="6" borderId="2" xfId="0" applyNumberFormat="1" applyFont="1" applyFill="1" applyBorder="1" applyAlignment="1">
      <alignment horizontal="left" vertical="top" wrapText="1" indent="1"/>
    </xf>
    <xf numFmtId="3" fontId="19" fillId="6" borderId="2" xfId="0" applyNumberFormat="1" applyFont="1" applyFill="1" applyBorder="1" applyAlignment="1">
      <alignment horizontal="left" vertical="center" indent="1"/>
    </xf>
    <xf numFmtId="173" fontId="19" fillId="6" borderId="2" xfId="0" applyNumberFormat="1" applyFont="1" applyFill="1" applyBorder="1" applyAlignment="1">
      <alignment horizontal="left" vertical="center" indent="1"/>
    </xf>
    <xf numFmtId="175" fontId="19" fillId="6" borderId="2" xfId="0" applyNumberFormat="1" applyFont="1" applyFill="1" applyBorder="1" applyAlignment="1">
      <alignment horizontal="left" vertical="center" indent="1"/>
    </xf>
    <xf numFmtId="176" fontId="12" fillId="6" borderId="2" xfId="0" applyNumberFormat="1" applyFont="1" applyFill="1" applyBorder="1" applyAlignment="1">
      <alignment horizontal="left" vertical="top" wrapText="1" indent="1"/>
    </xf>
    <xf numFmtId="0" fontId="5" fillId="2" borderId="1" xfId="0" applyFont="1" applyFill="1" applyBorder="1" applyAlignment="1" applyProtection="1">
      <alignment vertical="center"/>
      <protection locked="0"/>
    </xf>
    <xf numFmtId="0" fontId="0" fillId="2" borderId="1" xfId="0" applyFill="1" applyBorder="1" applyProtection="1">
      <protection locked="0"/>
    </xf>
  </cellXfs>
  <cellStyles count="1">
    <cellStyle name="Normal" xfId="0" builtinId="0"/>
  </cellStyles>
  <dxfs count="17">
    <dxf>
      <fill>
        <patternFill patternType="solid">
          <fgColor rgb="FFF9C9C4"/>
          <bgColor rgb="FFF9C9C4"/>
        </patternFill>
      </fill>
    </dxf>
    <dxf>
      <fill>
        <patternFill patternType="solid">
          <fgColor rgb="FFD1F0DC"/>
          <bgColor rgb="FFD1F0DC"/>
        </patternFill>
      </fill>
    </dxf>
    <dxf>
      <font>
        <color rgb="FF6B7280"/>
      </font>
      <fill>
        <patternFill patternType="solid">
          <fgColor rgb="FFE5E7EB"/>
          <bgColor rgb="FFE5E7EB"/>
        </patternFill>
      </fill>
    </dxf>
    <dxf>
      <fill>
        <patternFill patternType="solid">
          <fgColor rgb="FFF9C9C4"/>
          <bgColor rgb="FFF9C9C4"/>
        </patternFill>
      </fill>
    </dxf>
    <dxf>
      <fill>
        <patternFill patternType="solid">
          <fgColor rgb="FFFDE3C8"/>
          <bgColor rgb="FFFDE3C8"/>
        </patternFill>
      </fill>
    </dxf>
    <dxf>
      <fill>
        <patternFill patternType="solid">
          <fgColor rgb="FFF9C9C4"/>
          <bgColor rgb="FFF9C9C4"/>
        </patternFill>
      </fill>
    </dxf>
    <dxf>
      <fill>
        <patternFill patternType="solid">
          <fgColor rgb="FFFFF0B3"/>
          <bgColor rgb="FFFFF0B3"/>
        </patternFill>
      </fill>
    </dxf>
    <dxf>
      <fill>
        <patternFill patternType="solid">
          <fgColor rgb="FFD1F0DC"/>
          <bgColor rgb="FFD1F0DC"/>
        </patternFill>
      </fill>
    </dxf>
    <dxf>
      <font>
        <b/>
        <color rgb="FF9B1C1C"/>
      </font>
      <fill>
        <patternFill patternType="solid">
          <fgColor rgb="FFF9C9C4"/>
          <bgColor rgb="FFF9C9C4"/>
        </patternFill>
      </fill>
    </dxf>
    <dxf>
      <fill>
        <patternFill patternType="solid">
          <fgColor rgb="FFF9C9C4"/>
          <bgColor rgb="FFF9C9C4"/>
        </patternFill>
      </fill>
    </dxf>
    <dxf>
      <fill>
        <patternFill patternType="solid">
          <fgColor rgb="FFFFF0B3"/>
          <bgColor rgb="FFFFF0B3"/>
        </patternFill>
      </fill>
    </dxf>
    <dxf>
      <fill>
        <patternFill patternType="solid">
          <fgColor rgb="FFD1F0DC"/>
          <bgColor rgb="FFD1F0DC"/>
        </patternFill>
      </fill>
    </dxf>
    <dxf>
      <fill>
        <patternFill patternType="solid">
          <fgColor rgb="FFFDE3C8"/>
          <bgColor rgb="FFFDE3C8"/>
        </patternFill>
      </fill>
    </dxf>
    <dxf>
      <fill>
        <patternFill patternType="solid">
          <fgColor rgb="FFF9C9C4"/>
          <bgColor rgb="FFF9C9C4"/>
        </patternFill>
      </fill>
    </dxf>
    <dxf>
      <fill>
        <patternFill patternType="solid">
          <fgColor rgb="FFFFF0B3"/>
          <bgColor rgb="FFFFF0B3"/>
        </patternFill>
      </fill>
    </dxf>
    <dxf>
      <fill>
        <patternFill patternType="solid">
          <fgColor rgb="FFD1F0DC"/>
          <bgColor rgb="FFD1F0DC"/>
        </patternFill>
      </fill>
    </dxf>
    <dxf>
      <fill>
        <patternFill patternType="solid">
          <fgColor rgb="FFF3F4F6"/>
          <bgColor rgb="FFF3F4F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Kế hoạch và thực tế theo điểm (mẫu)</a:t>
            </a:r>
          </a:p>
        </c:rich>
      </c:tx>
      <c:overlay val="0"/>
    </c:title>
    <c:autoTitleDeleted val="0"/>
    <c:plotArea>
      <c:layout/>
      <c:barChart>
        <c:barDir val="col"/>
        <c:grouping val="clustered"/>
        <c:varyColors val="1"/>
        <c:ser>
          <c:idx val="0"/>
          <c:order val="0"/>
          <c:tx>
            <c:strRef>
              <c:f>'3. Theo điểm và ngày'!$Q$5</c:f>
              <c:strCache>
                <c:ptCount val="1"/>
                <c:pt idx="0">
                  <c:v>KPI mẫu</c:v>
                </c:pt>
              </c:strCache>
            </c:strRef>
          </c:tx>
          <c:spPr>
            <a:solidFill>
              <a:srgbClr val="1F3B5C"/>
            </a:solidFill>
            <a:ln>
              <a:solidFill>
                <a:srgbClr val="1F3B5C"/>
              </a:solidFill>
              <a:prstDash val="solid"/>
            </a:ln>
          </c:spPr>
          <c:invertIfNegative val="1"/>
          <c:cat>
            <c:strRef>
              <c:f>'3. Theo điểm và ngày'!$P$6:$P$15</c:f>
              <c:strCache>
                <c:ptCount val="3"/>
                <c:pt idx="0">
                  <c:v>Điểm 1</c:v>
                </c:pt>
                <c:pt idx="1">
                  <c:v>Điểm 2</c:v>
                </c:pt>
                <c:pt idx="2">
                  <c:v>Điểm 3</c:v>
                </c:pt>
              </c:strCache>
            </c:strRef>
          </c:cat>
          <c:val>
            <c:numRef>
              <c:f>'3. Theo điểm và ngày'!$Q$6:$Q$15</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1F3B5C"/>
                    </a:solidFill>
                    <a:prstDash val="solid"/>
                  </a:ln>
                </c14:spPr>
              </c14:invertSolidFillFmt>
            </c:ext>
            <c:ext xmlns:c16="http://schemas.microsoft.com/office/drawing/2014/chart" uri="{C3380CC4-5D6E-409C-BE32-E72D297353CC}">
              <c16:uniqueId val="{00000000-6E77-429A-A4C9-F87684260D6C}"/>
            </c:ext>
          </c:extLst>
        </c:ser>
        <c:ser>
          <c:idx val="1"/>
          <c:order val="1"/>
          <c:tx>
            <c:strRef>
              <c:f>'3. Theo điểm và ngày'!$R$5</c:f>
              <c:strCache>
                <c:ptCount val="1"/>
                <c:pt idx="0">
                  <c:v>Mẫu đã phát</c:v>
                </c:pt>
              </c:strCache>
            </c:strRef>
          </c:tx>
          <c:spPr>
            <a:solidFill>
              <a:srgbClr val="2A9D8F"/>
            </a:solidFill>
            <a:ln>
              <a:solidFill>
                <a:srgbClr val="2A9D8F"/>
              </a:solidFill>
              <a:prstDash val="solid"/>
            </a:ln>
          </c:spPr>
          <c:invertIfNegative val="1"/>
          <c:cat>
            <c:strRef>
              <c:f>'3. Theo điểm và ngày'!$P$6:$P$15</c:f>
              <c:strCache>
                <c:ptCount val="3"/>
                <c:pt idx="0">
                  <c:v>Điểm 1</c:v>
                </c:pt>
                <c:pt idx="1">
                  <c:v>Điểm 2</c:v>
                </c:pt>
                <c:pt idx="2">
                  <c:v>Điểm 3</c:v>
                </c:pt>
              </c:strCache>
            </c:strRef>
          </c:cat>
          <c:val>
            <c:numRef>
              <c:f>'3. Theo điểm và ngày'!$R$6:$R$15</c:f>
              <c:numCache>
                <c:formatCode>#,##0</c:formatCode>
                <c:ptCount val="10"/>
                <c:pt idx="0">
                  <c:v>0</c:v>
                </c:pt>
                <c:pt idx="1">
                  <c:v>0</c:v>
                </c:pt>
                <c:pt idx="2">
                  <c:v>0</c:v>
                </c:pt>
                <c:pt idx="3">
                  <c:v>0</c:v>
                </c:pt>
                <c:pt idx="4">
                  <c:v>0</c:v>
                </c:pt>
                <c:pt idx="5">
                  <c:v>0</c:v>
                </c:pt>
                <c:pt idx="6">
                  <c:v>0</c:v>
                </c:pt>
                <c:pt idx="7">
                  <c:v>0</c:v>
                </c:pt>
                <c:pt idx="8">
                  <c:v>0</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A9D8F"/>
                    </a:solidFill>
                    <a:prstDash val="solid"/>
                  </a:ln>
                </c14:spPr>
              </c14:invertSolidFillFmt>
            </c:ext>
            <c:ext xmlns:c16="http://schemas.microsoft.com/office/drawing/2014/chart" uri="{C3380CC4-5D6E-409C-BE32-E72D297353CC}">
              <c16:uniqueId val="{00000001-6E77-429A-A4C9-F87684260D6C}"/>
            </c:ext>
          </c:extLst>
        </c:ser>
        <c:dLbls>
          <c:showLegendKey val="0"/>
          <c:showVal val="0"/>
          <c:showCatName val="0"/>
          <c:showSerName val="0"/>
          <c:showPercent val="0"/>
          <c:showBubbleSize val="0"/>
        </c:dLbls>
        <c:gapWidth val="60"/>
        <c:axId val="10"/>
        <c:axId val="100"/>
      </c:bar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majorGridlines>
          <c:spPr>
            <a:ln>
              <a:solidFill>
                <a:srgbClr val="D9DEE5"/>
              </a:solidFill>
              <a:prstDash val="solid"/>
            </a:ln>
          </c:spPr>
        </c:majorGridlines>
        <c:numFmt formatCode="#,##0"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Dự toán và thực chi theo nhóm (đ)</a:t>
            </a:r>
          </a:p>
        </c:rich>
      </c:tx>
      <c:overlay val="0"/>
    </c:title>
    <c:autoTitleDeleted val="0"/>
    <c:plotArea>
      <c:layout/>
      <c:barChart>
        <c:barDir val="bar"/>
        <c:grouping val="clustered"/>
        <c:varyColors val="1"/>
        <c:ser>
          <c:idx val="0"/>
          <c:order val="0"/>
          <c:tx>
            <c:strRef>
              <c:f>'4. Chi phí'!$P$5</c:f>
              <c:strCache>
                <c:ptCount val="1"/>
                <c:pt idx="0">
                  <c:v>Dự toán (*)</c:v>
                </c:pt>
              </c:strCache>
            </c:strRef>
          </c:tx>
          <c:spPr>
            <a:solidFill>
              <a:srgbClr val="1F3B5C"/>
            </a:solidFill>
            <a:ln>
              <a:solidFill>
                <a:srgbClr val="1F3B5C"/>
              </a:solidFill>
              <a:prstDash val="solid"/>
            </a:ln>
          </c:spPr>
          <c:invertIfNegative val="1"/>
          <c:cat>
            <c:strRef>
              <c:f>'4. Chi phí'!$O$6:$O$11</c:f>
              <c:strCache>
                <c:ptCount val="6"/>
                <c:pt idx="0">
                  <c:v>nhân sự</c:v>
                </c:pt>
                <c:pt idx="1">
                  <c:v>quầy, booth và POSM</c:v>
                </c:pt>
                <c:pt idx="2">
                  <c:v>vật tư phát mẫu</c:v>
                </c:pt>
                <c:pt idx="3">
                  <c:v>vận chuyển và kho</c:v>
                </c:pt>
                <c:pt idx="4">
                  <c:v>truyền thông</c:v>
                </c:pt>
                <c:pt idx="5">
                  <c:v>quản lý và khác</c:v>
                </c:pt>
              </c:strCache>
            </c:strRef>
          </c:cat>
          <c:val>
            <c:numRef>
              <c:f>'4. Chi phí'!$P$6:$P$11</c:f>
              <c:numCache>
                <c:formatCode>#,##0</c:formatCode>
                <c:ptCount val="6"/>
                <c:pt idx="0">
                  <c:v>0</c:v>
                </c:pt>
                <c:pt idx="1">
                  <c:v>0</c:v>
                </c:pt>
                <c:pt idx="2">
                  <c:v>0</c:v>
                </c:pt>
                <c:pt idx="3">
                  <c:v>0</c:v>
                </c:pt>
                <c:pt idx="4">
                  <c:v>0</c:v>
                </c:pt>
                <c:pt idx="5">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1F3B5C"/>
                    </a:solidFill>
                    <a:prstDash val="solid"/>
                  </a:ln>
                </c14:spPr>
              </c14:invertSolidFillFmt>
            </c:ext>
            <c:ext xmlns:c16="http://schemas.microsoft.com/office/drawing/2014/chart" uri="{C3380CC4-5D6E-409C-BE32-E72D297353CC}">
              <c16:uniqueId val="{00000000-4A54-4402-9A76-BFC1E7B61EE7}"/>
            </c:ext>
          </c:extLst>
        </c:ser>
        <c:ser>
          <c:idx val="1"/>
          <c:order val="1"/>
          <c:tx>
            <c:strRef>
              <c:f>'4. Chi phí'!$Q$5</c:f>
              <c:strCache>
                <c:ptCount val="1"/>
                <c:pt idx="0">
                  <c:v>Thực chi (*)</c:v>
                </c:pt>
              </c:strCache>
            </c:strRef>
          </c:tx>
          <c:spPr>
            <a:solidFill>
              <a:srgbClr val="2A9D8F"/>
            </a:solidFill>
            <a:ln>
              <a:solidFill>
                <a:srgbClr val="2A9D8F"/>
              </a:solidFill>
              <a:prstDash val="solid"/>
            </a:ln>
          </c:spPr>
          <c:invertIfNegative val="1"/>
          <c:cat>
            <c:strRef>
              <c:f>'4. Chi phí'!$O$6:$O$11</c:f>
              <c:strCache>
                <c:ptCount val="6"/>
                <c:pt idx="0">
                  <c:v>nhân sự</c:v>
                </c:pt>
                <c:pt idx="1">
                  <c:v>quầy, booth và POSM</c:v>
                </c:pt>
                <c:pt idx="2">
                  <c:v>vật tư phát mẫu</c:v>
                </c:pt>
                <c:pt idx="3">
                  <c:v>vận chuyển và kho</c:v>
                </c:pt>
                <c:pt idx="4">
                  <c:v>truyền thông</c:v>
                </c:pt>
                <c:pt idx="5">
                  <c:v>quản lý và khác</c:v>
                </c:pt>
              </c:strCache>
            </c:strRef>
          </c:cat>
          <c:val>
            <c:numRef>
              <c:f>'4. Chi phí'!$Q$6:$Q$11</c:f>
              <c:numCache>
                <c:formatCode>#,##0</c:formatCode>
                <c:ptCount val="6"/>
                <c:pt idx="0">
                  <c:v>0</c:v>
                </c:pt>
                <c:pt idx="1">
                  <c:v>0</c:v>
                </c:pt>
                <c:pt idx="2">
                  <c:v>0</c:v>
                </c:pt>
                <c:pt idx="3">
                  <c:v>0</c:v>
                </c:pt>
                <c:pt idx="4">
                  <c:v>0</c:v>
                </c:pt>
                <c:pt idx="5">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A9D8F"/>
                    </a:solidFill>
                    <a:prstDash val="solid"/>
                  </a:ln>
                </c14:spPr>
              </c14:invertSolidFillFmt>
            </c:ext>
            <c:ext xmlns:c16="http://schemas.microsoft.com/office/drawing/2014/chart" uri="{C3380CC4-5D6E-409C-BE32-E72D297353CC}">
              <c16:uniqueId val="{00000001-4A54-4402-9A76-BFC1E7B61EE7}"/>
            </c:ext>
          </c:extLst>
        </c:ser>
        <c:dLbls>
          <c:showLegendKey val="0"/>
          <c:showVal val="0"/>
          <c:showCatName val="0"/>
          <c:showSerName val="0"/>
          <c:showPercent val="0"/>
          <c:showBubbleSize val="0"/>
        </c:dLbls>
        <c:gapWidth val="60"/>
        <c:axId val="10"/>
        <c:axId val="100"/>
      </c:barChart>
      <c:catAx>
        <c:axId val="10"/>
        <c:scaling>
          <c:orientation val="minMax"/>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b"/>
        <c:majorGridlines>
          <c:spPr>
            <a:ln>
              <a:solidFill>
                <a:srgbClr val="D9DEE5"/>
              </a:solidFill>
              <a:prstDash val="solid"/>
            </a:ln>
          </c:spPr>
        </c:majorGridlines>
        <c:numFmt formatCode="#,##0,,&quot; tr&quot;"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xdr:col>
      <xdr:colOff>0</xdr:colOff>
      <xdr:row>21</xdr:row>
      <xdr:rowOff>0</xdr:rowOff>
    </xdr:from>
    <xdr:ext cx="4068000" cy="306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5</xdr:col>
      <xdr:colOff>0</xdr:colOff>
      <xdr:row>21</xdr:row>
      <xdr:rowOff>0</xdr:rowOff>
    </xdr:from>
    <xdr:ext cx="4068000" cy="3060000"/>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0"/>
  <sheetViews>
    <sheetView showGridLines="0" tabSelected="1" zoomScaleNormal="100" workbookViewId="0"/>
  </sheetViews>
  <sheetFormatPr defaultRowHeight="14.5" x14ac:dyDescent="0.35"/>
  <cols>
    <col min="1" max="1" width="3" customWidth="1"/>
    <col min="2" max="9" width="15" customWidth="1"/>
    <col min="10" max="10" width="3" customWidth="1"/>
  </cols>
  <sheetData>
    <row r="1" spans="1:9" ht="30" customHeight="1" x14ac:dyDescent="0.5">
      <c r="A1" s="1"/>
      <c r="B1" s="2" t="s">
        <v>0</v>
      </c>
    </row>
    <row r="2" spans="1:9" x14ac:dyDescent="0.35">
      <c r="A2" s="3"/>
      <c r="B2" s="3" t="s">
        <v>1</v>
      </c>
    </row>
    <row r="3" spans="1:9" x14ac:dyDescent="0.35">
      <c r="B3" s="4" t="s">
        <v>2</v>
      </c>
    </row>
    <row r="5" spans="1:9" x14ac:dyDescent="0.35">
      <c r="B5" s="5" t="s">
        <v>3</v>
      </c>
    </row>
    <row r="6" spans="1:9" ht="19" customHeight="1" x14ac:dyDescent="0.35">
      <c r="B6" s="6" t="s">
        <v>4</v>
      </c>
    </row>
    <row r="7" spans="1:9" ht="19" customHeight="1" x14ac:dyDescent="0.35">
      <c r="B7" s="6" t="s">
        <v>5</v>
      </c>
    </row>
    <row r="8" spans="1:9" ht="19" customHeight="1" x14ac:dyDescent="0.35">
      <c r="B8" s="6" t="s">
        <v>6</v>
      </c>
    </row>
    <row r="10" spans="1:9" ht="15.5" x14ac:dyDescent="0.35">
      <c r="B10" s="7" t="s">
        <v>7</v>
      </c>
      <c r="C10" s="50">
        <f>'1. Thông tin'!B5</f>
        <v>0</v>
      </c>
      <c r="D10" s="51"/>
      <c r="E10" s="51"/>
      <c r="F10" s="51"/>
      <c r="G10" s="51"/>
      <c r="H10" s="51"/>
      <c r="I10" s="51"/>
    </row>
    <row r="12" spans="1:9" ht="20" customHeight="1" x14ac:dyDescent="0.35">
      <c r="B12" s="49" t="s">
        <v>8</v>
      </c>
      <c r="C12" s="44"/>
      <c r="D12" s="49" t="s">
        <v>9</v>
      </c>
      <c r="E12" s="44"/>
      <c r="F12" s="49" t="s">
        <v>10</v>
      </c>
      <c r="G12" s="44"/>
      <c r="H12" s="49" t="s">
        <v>11</v>
      </c>
      <c r="I12" s="44"/>
    </row>
    <row r="13" spans="1:9" ht="34" customHeight="1" x14ac:dyDescent="0.35">
      <c r="B13" s="48" t="str">
        <f>IFERROR(INDEX('2. Chỉ tiêu'!F6:F15,MATCH("Có",'2. Chỉ tiêu'!H6:H15,0)),"")</f>
        <v/>
      </c>
      <c r="C13" s="44"/>
      <c r="D13" s="55">
        <f>'3. Theo điểm và ngày'!E6</f>
        <v>0</v>
      </c>
      <c r="E13" s="44"/>
      <c r="F13" s="52">
        <f>COUNTIF('3. Theo điểm và ngày'!E7:E106,"&gt;0")</f>
        <v>0</v>
      </c>
      <c r="G13" s="44"/>
      <c r="H13" s="53" t="str">
        <f>IFERROR('4. Chi phí'!I26/'3. Theo điểm và ngày'!E6,"")</f>
        <v/>
      </c>
      <c r="I13" s="44"/>
    </row>
    <row r="14" spans="1:9" ht="28" customHeight="1" x14ac:dyDescent="0.35">
      <c r="B14" s="43" t="str">
        <f>IFERROR(INDEX('2. Chỉ tiêu'!B6:B15,MATCH("Có",'2. Chỉ tiêu'!H6:H15,0)),"Chưa đánh dấu chỉ tiêu chính ở sheet 2")</f>
        <v>Số mẫu đã phát</v>
      </c>
      <c r="C14" s="44"/>
      <c r="D14" s="45">
        <f>'3. Theo điểm và ngày'!D6</f>
        <v>0</v>
      </c>
      <c r="E14" s="44"/>
      <c r="F14" s="46">
        <f>'1. Thông tin'!B10</f>
        <v>0</v>
      </c>
      <c r="G14" s="44"/>
      <c r="H14" s="43" t="s">
        <v>12</v>
      </c>
      <c r="I14" s="44"/>
    </row>
    <row r="16" spans="1:9" ht="20" customHeight="1" x14ac:dyDescent="0.35">
      <c r="B16" s="49" t="s">
        <v>13</v>
      </c>
      <c r="C16" s="44"/>
      <c r="D16" s="49" t="s">
        <v>14</v>
      </c>
      <c r="E16" s="44"/>
      <c r="F16" s="49" t="s">
        <v>15</v>
      </c>
      <c r="G16" s="44"/>
      <c r="H16" s="49" t="s">
        <v>16</v>
      </c>
      <c r="I16" s="44"/>
    </row>
    <row r="17" spans="2:9" ht="34" customHeight="1" x14ac:dyDescent="0.35">
      <c r="B17" s="56">
        <f>'4. Chi phí'!I26/1000000</f>
        <v>0</v>
      </c>
      <c r="C17" s="44"/>
      <c r="D17" s="57">
        <f>'4. Chi phí'!J26/1000000</f>
        <v>0</v>
      </c>
      <c r="E17" s="44"/>
      <c r="F17" s="48" t="str">
        <f>IFERROR('4. Chi phí'!I26/'4. Chi phí'!F26,"")</f>
        <v/>
      </c>
      <c r="G17" s="44"/>
      <c r="H17" s="47" t="str">
        <f>'5. Đánh giá và đề xuất'!B37</f>
        <v/>
      </c>
      <c r="I17" s="44"/>
    </row>
    <row r="18" spans="2:9" ht="28" customHeight="1" x14ac:dyDescent="0.35">
      <c r="B18" s="54">
        <f>'4. Chi phí'!F26/1000000</f>
        <v>0</v>
      </c>
      <c r="C18" s="44"/>
      <c r="D18" s="58" t="str">
        <f>'4. Chi phí'!K26</f>
        <v/>
      </c>
      <c r="E18" s="44"/>
      <c r="F18" s="43" t="s">
        <v>17</v>
      </c>
      <c r="G18" s="44"/>
      <c r="H18" s="43" t="s">
        <v>18</v>
      </c>
      <c r="I18" s="44"/>
    </row>
    <row r="20" spans="2:9" ht="20" customHeight="1" x14ac:dyDescent="0.35">
      <c r="B20" s="8" t="s">
        <v>19</v>
      </c>
      <c r="I20" s="9">
        <v>0.1</v>
      </c>
    </row>
    <row r="39" spans="1:2" x14ac:dyDescent="0.35">
      <c r="B39" s="10" t="s">
        <v>179</v>
      </c>
    </row>
    <row r="40" spans="1:2" x14ac:dyDescent="0.35">
      <c r="A40" s="11"/>
      <c r="B40" s="11" t="s">
        <v>20</v>
      </c>
    </row>
  </sheetData>
  <sheetProtection sheet="1" formatCells="0" formatColumns="0" formatRows="0" insertRows="0" insertHyperlinks="0" deleteRows="0" sort="0" autoFilter="0"/>
  <mergeCells count="25">
    <mergeCell ref="B18:C18"/>
    <mergeCell ref="B12:C12"/>
    <mergeCell ref="F12:G12"/>
    <mergeCell ref="D13:E13"/>
    <mergeCell ref="F18:G18"/>
    <mergeCell ref="B14:C14"/>
    <mergeCell ref="B17:C17"/>
    <mergeCell ref="D17:E17"/>
    <mergeCell ref="F17:G17"/>
    <mergeCell ref="D18:E18"/>
    <mergeCell ref="B13:C13"/>
    <mergeCell ref="D16:E16"/>
    <mergeCell ref="H16:I16"/>
    <mergeCell ref="C10:I10"/>
    <mergeCell ref="F13:G13"/>
    <mergeCell ref="H13:I13"/>
    <mergeCell ref="D12:E12"/>
    <mergeCell ref="H12:I12"/>
    <mergeCell ref="B16:C16"/>
    <mergeCell ref="F16:G16"/>
    <mergeCell ref="H18:I18"/>
    <mergeCell ref="D14:E14"/>
    <mergeCell ref="F14:G14"/>
    <mergeCell ref="H14:I14"/>
    <mergeCell ref="H17:I17"/>
  </mergeCells>
  <printOptions horizontalCentered="1"/>
  <pageMargins left="0.4" right="0.4" top="0.5" bottom="0.5" header="0.5" footer="0.5"/>
  <pageSetup paperSize="9" fitToHeight="0" orientation="landscape" r:id="rId1"/>
  <headerFooter>
    <oddFooter>&amp;C&amp;8 &amp;K808080Mẫu của A.M Agency – amagency.vn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23"/>
  <sheetViews>
    <sheetView showGridLines="0" zoomScaleNormal="100" workbookViewId="0"/>
  </sheetViews>
  <sheetFormatPr defaultRowHeight="14.5" x14ac:dyDescent="0.35"/>
  <cols>
    <col min="1" max="1" width="30" customWidth="1"/>
    <col min="2" max="2" width="92" customWidth="1"/>
    <col min="3" max="3" width="34" customWidth="1"/>
  </cols>
  <sheetData>
    <row r="1" spans="1:3" ht="26" customHeight="1" x14ac:dyDescent="0.4">
      <c r="A1" s="1" t="s">
        <v>21</v>
      </c>
    </row>
    <row r="2" spans="1:3" x14ac:dyDescent="0.35">
      <c r="A2" s="3" t="s">
        <v>22</v>
      </c>
    </row>
    <row r="3" spans="1:3" x14ac:dyDescent="0.35">
      <c r="A3" s="12" t="s">
        <v>23</v>
      </c>
    </row>
    <row r="5" spans="1:3" ht="22" customHeight="1" x14ac:dyDescent="0.35">
      <c r="A5" s="13" t="s">
        <v>24</v>
      </c>
      <c r="B5" s="14"/>
    </row>
    <row r="6" spans="1:3" ht="22" customHeight="1" x14ac:dyDescent="0.35">
      <c r="A6" s="13" t="s">
        <v>25</v>
      </c>
      <c r="B6" s="14"/>
    </row>
    <row r="7" spans="1:3" ht="22" customHeight="1" x14ac:dyDescent="0.35">
      <c r="A7" s="13" t="s">
        <v>26</v>
      </c>
      <c r="B7" s="14"/>
      <c r="C7" s="12" t="s">
        <v>27</v>
      </c>
    </row>
    <row r="8" spans="1:3" ht="22" customHeight="1" x14ac:dyDescent="0.35">
      <c r="A8" s="13" t="s">
        <v>28</v>
      </c>
      <c r="B8" s="15"/>
    </row>
    <row r="9" spans="1:3" ht="22" customHeight="1" x14ac:dyDescent="0.35">
      <c r="A9" s="13" t="s">
        <v>29</v>
      </c>
      <c r="B9" s="15"/>
    </row>
    <row r="10" spans="1:3" ht="22" customHeight="1" x14ac:dyDescent="0.35">
      <c r="A10" s="13" t="s">
        <v>30</v>
      </c>
      <c r="B10" s="14"/>
    </row>
    <row r="11" spans="1:3" ht="22" customHeight="1" x14ac:dyDescent="0.35">
      <c r="A11" s="13" t="s">
        <v>31</v>
      </c>
      <c r="B11" s="14"/>
    </row>
    <row r="12" spans="1:3" ht="22" customHeight="1" x14ac:dyDescent="0.35">
      <c r="A12" s="13" t="s">
        <v>32</v>
      </c>
      <c r="B12" s="14"/>
    </row>
    <row r="13" spans="1:3" ht="22" customHeight="1" x14ac:dyDescent="0.35">
      <c r="A13" s="13" t="s">
        <v>33</v>
      </c>
      <c r="B13" s="14"/>
    </row>
    <row r="14" spans="1:3" ht="22" customHeight="1" x14ac:dyDescent="0.35">
      <c r="A14" s="13" t="s">
        <v>34</v>
      </c>
      <c r="B14" s="15"/>
    </row>
    <row r="15" spans="1:3" ht="22" customHeight="1" x14ac:dyDescent="0.35">
      <c r="A15" s="13" t="s">
        <v>35</v>
      </c>
      <c r="B15" s="14"/>
    </row>
    <row r="16" spans="1:3" ht="22" customHeight="1" x14ac:dyDescent="0.35">
      <c r="A16" s="13" t="s">
        <v>36</v>
      </c>
      <c r="B16" s="14"/>
    </row>
    <row r="17" spans="1:3" ht="22" customHeight="1" x14ac:dyDescent="0.35">
      <c r="A17" s="13" t="s">
        <v>37</v>
      </c>
      <c r="B17" s="14"/>
    </row>
    <row r="18" spans="1:3" ht="64" customHeight="1" x14ac:dyDescent="0.35">
      <c r="A18" s="13" t="s">
        <v>38</v>
      </c>
      <c r="B18" s="14"/>
      <c r="C18" s="16" t="s">
        <v>39</v>
      </c>
    </row>
    <row r="19" spans="1:3" ht="22" customHeight="1" x14ac:dyDescent="0.35">
      <c r="A19" s="13" t="s">
        <v>40</v>
      </c>
      <c r="B19" s="14"/>
    </row>
    <row r="20" spans="1:3" ht="22" customHeight="1" x14ac:dyDescent="0.35">
      <c r="A20" s="13" t="s">
        <v>41</v>
      </c>
      <c r="B20" s="14"/>
    </row>
    <row r="23" spans="1:3" x14ac:dyDescent="0.35">
      <c r="A23" s="11" t="s">
        <v>20</v>
      </c>
    </row>
  </sheetData>
  <sheetProtection sheet="1" formatCells="0" formatColumns="0" formatRows="0" insertRows="0" insertHyperlinks="0" deleteRows="0" sort="0" autoFilter="0"/>
  <printOptions horizontalCentered="1"/>
  <pageMargins left="0.4" right="0.4" top="0.5" bottom="0.5" header="0.5" footer="0.5"/>
  <pageSetup paperSize="9" scale="89"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errorTitle="Giá trị không có trong danh sách" error="Chọn trong danh sách" prompt="Chọn loại chương trình" xr:uid="{00000000-0002-0000-0100-000000000000}">
          <x14:formula1>
            <xm:f>'Danh mục'!$A$5:$A$13</xm:f>
          </x14:formula1>
          <xm:sqref>B7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0"/>
  <sheetViews>
    <sheetView showGridLines="0" zoomScaleNormal="100" workbookViewId="0">
      <pane xSplit="2" ySplit="5" topLeftCell="C6" activePane="bottomRight" state="frozen"/>
      <selection pane="topRight"/>
      <selection pane="bottomLeft"/>
      <selection pane="bottomRight"/>
    </sheetView>
  </sheetViews>
  <sheetFormatPr defaultRowHeight="14.5" x14ac:dyDescent="0.35"/>
  <cols>
    <col min="1" max="1" width="6" customWidth="1"/>
    <col min="2" max="2" width="40" customWidth="1"/>
    <col min="3" max="3" width="10" customWidth="1"/>
    <col min="4" max="5" width="13" customWidth="1"/>
    <col min="6" max="6" width="11" customWidth="1"/>
    <col min="7" max="7" width="13" customWidth="1"/>
    <col min="8" max="8" width="12" customWidth="1"/>
    <col min="9" max="9" width="22" customWidth="1"/>
    <col min="10" max="10" width="34" customWidth="1"/>
  </cols>
  <sheetData>
    <row r="1" spans="1:10" ht="26" customHeight="1" x14ac:dyDescent="0.4">
      <c r="A1" s="1" t="s">
        <v>42</v>
      </c>
    </row>
    <row r="2" spans="1:10" x14ac:dyDescent="0.35">
      <c r="A2" s="3" t="s">
        <v>43</v>
      </c>
    </row>
    <row r="3" spans="1:10" x14ac:dyDescent="0.35">
      <c r="A3" s="12" t="s">
        <v>23</v>
      </c>
    </row>
    <row r="5" spans="1:10" ht="32" customHeight="1" x14ac:dyDescent="0.35">
      <c r="A5" s="17" t="s">
        <v>44</v>
      </c>
      <c r="B5" s="17" t="s">
        <v>45</v>
      </c>
      <c r="C5" s="17" t="s">
        <v>46</v>
      </c>
      <c r="D5" s="17" t="s">
        <v>47</v>
      </c>
      <c r="E5" s="17" t="s">
        <v>48</v>
      </c>
      <c r="F5" s="17" t="s">
        <v>49</v>
      </c>
      <c r="G5" s="17" t="s">
        <v>50</v>
      </c>
      <c r="H5" s="17" t="s">
        <v>51</v>
      </c>
      <c r="I5" s="17" t="s">
        <v>52</v>
      </c>
      <c r="J5" s="17" t="s">
        <v>53</v>
      </c>
    </row>
    <row r="6" spans="1:10" ht="22" customHeight="1" x14ac:dyDescent="0.35">
      <c r="A6" s="18">
        <v>1</v>
      </c>
      <c r="B6" s="19" t="s">
        <v>54</v>
      </c>
      <c r="C6" s="20" t="s">
        <v>55</v>
      </c>
      <c r="D6" s="21">
        <f>'3. Theo điểm và ngày'!D6</f>
        <v>0</v>
      </c>
      <c r="E6" s="21">
        <f>'3. Theo điểm và ngày'!E6</f>
        <v>0</v>
      </c>
      <c r="F6" s="22" t="str">
        <f t="shared" ref="F6:F15" si="0">IF(OR(D6="",E6=""),"",IFERROR(E6/D6,""))</f>
        <v/>
      </c>
      <c r="G6" s="23">
        <f t="shared" ref="G6:G15" si="1">IF(OR(D6="",E6=""),"",E6-D6)</f>
        <v>0</v>
      </c>
      <c r="H6" s="20" t="s">
        <v>56</v>
      </c>
      <c r="I6" s="19" t="s">
        <v>57</v>
      </c>
      <c r="J6" s="14" t="s">
        <v>58</v>
      </c>
    </row>
    <row r="7" spans="1:10" ht="22" customHeight="1" x14ac:dyDescent="0.35">
      <c r="A7" s="18">
        <v>2</v>
      </c>
      <c r="B7" s="19" t="s">
        <v>59</v>
      </c>
      <c r="C7" s="20" t="s">
        <v>60</v>
      </c>
      <c r="D7" s="21">
        <f>'3. Theo điểm và ngày'!G6</f>
        <v>0</v>
      </c>
      <c r="E7" s="21">
        <f>'3. Theo điểm và ngày'!H6</f>
        <v>0</v>
      </c>
      <c r="F7" s="22" t="str">
        <f t="shared" si="0"/>
        <v/>
      </c>
      <c r="G7" s="23">
        <f t="shared" si="1"/>
        <v>0</v>
      </c>
      <c r="H7" s="20" t="s">
        <v>61</v>
      </c>
      <c r="I7" s="19" t="s">
        <v>57</v>
      </c>
      <c r="J7" s="14" t="s">
        <v>58</v>
      </c>
    </row>
    <row r="8" spans="1:10" ht="22" customHeight="1" x14ac:dyDescent="0.35">
      <c r="A8" s="18">
        <v>3</v>
      </c>
      <c r="B8" s="19" t="s">
        <v>62</v>
      </c>
      <c r="C8" s="20" t="s">
        <v>60</v>
      </c>
      <c r="D8" s="24"/>
      <c r="E8" s="24"/>
      <c r="F8" s="22" t="str">
        <f t="shared" si="0"/>
        <v/>
      </c>
      <c r="G8" s="23" t="str">
        <f t="shared" si="1"/>
        <v/>
      </c>
      <c r="H8" s="20" t="s">
        <v>61</v>
      </c>
      <c r="I8" s="19" t="s">
        <v>63</v>
      </c>
      <c r="J8" s="14"/>
    </row>
    <row r="9" spans="1:10" ht="22" customHeight="1" x14ac:dyDescent="0.35">
      <c r="A9" s="18">
        <v>4</v>
      </c>
      <c r="B9" s="19" t="s">
        <v>64</v>
      </c>
      <c r="C9" s="20" t="s">
        <v>65</v>
      </c>
      <c r="D9" s="24"/>
      <c r="E9" s="24"/>
      <c r="F9" s="22" t="str">
        <f t="shared" si="0"/>
        <v/>
      </c>
      <c r="G9" s="23" t="str">
        <f t="shared" si="1"/>
        <v/>
      </c>
      <c r="H9" s="20" t="s">
        <v>61</v>
      </c>
      <c r="I9" s="19" t="s">
        <v>66</v>
      </c>
      <c r="J9" s="14" t="s">
        <v>67</v>
      </c>
    </row>
    <row r="10" spans="1:10" ht="22" customHeight="1" x14ac:dyDescent="0.35">
      <c r="A10" s="18">
        <v>5</v>
      </c>
      <c r="B10" s="19" t="s">
        <v>68</v>
      </c>
      <c r="C10" s="20" t="s">
        <v>60</v>
      </c>
      <c r="D10" s="24"/>
      <c r="E10" s="24"/>
      <c r="F10" s="22" t="str">
        <f t="shared" si="0"/>
        <v/>
      </c>
      <c r="G10" s="23" t="str">
        <f t="shared" si="1"/>
        <v/>
      </c>
      <c r="H10" s="20" t="s">
        <v>61</v>
      </c>
      <c r="I10" s="19" t="s">
        <v>69</v>
      </c>
      <c r="J10" s="14" t="s">
        <v>70</v>
      </c>
    </row>
    <row r="11" spans="1:10" ht="22" customHeight="1" x14ac:dyDescent="0.35">
      <c r="A11" s="18">
        <v>6</v>
      </c>
      <c r="B11" s="19" t="s">
        <v>71</v>
      </c>
      <c r="C11" s="20" t="s">
        <v>72</v>
      </c>
      <c r="D11" s="25"/>
      <c r="E11" s="25"/>
      <c r="F11" s="22" t="str">
        <f t="shared" si="0"/>
        <v/>
      </c>
      <c r="G11" s="23" t="str">
        <f t="shared" si="1"/>
        <v/>
      </c>
      <c r="H11" s="20" t="s">
        <v>61</v>
      </c>
      <c r="I11" s="19" t="s">
        <v>73</v>
      </c>
      <c r="J11" s="14" t="s">
        <v>74</v>
      </c>
    </row>
    <row r="12" spans="1:10" ht="22" customHeight="1" x14ac:dyDescent="0.35">
      <c r="A12" s="18">
        <v>7</v>
      </c>
      <c r="B12" s="19"/>
      <c r="C12" s="20"/>
      <c r="D12" s="24"/>
      <c r="E12" s="24"/>
      <c r="F12" s="22" t="str">
        <f t="shared" si="0"/>
        <v/>
      </c>
      <c r="G12" s="23" t="str">
        <f t="shared" si="1"/>
        <v/>
      </c>
      <c r="H12" s="20"/>
      <c r="I12" s="19"/>
      <c r="J12" s="14"/>
    </row>
    <row r="13" spans="1:10" ht="22" customHeight="1" x14ac:dyDescent="0.35">
      <c r="A13" s="18">
        <v>8</v>
      </c>
      <c r="B13" s="19"/>
      <c r="C13" s="20"/>
      <c r="D13" s="24"/>
      <c r="E13" s="24"/>
      <c r="F13" s="22" t="str">
        <f t="shared" si="0"/>
        <v/>
      </c>
      <c r="G13" s="23" t="str">
        <f t="shared" si="1"/>
        <v/>
      </c>
      <c r="H13" s="20"/>
      <c r="I13" s="19"/>
      <c r="J13" s="14"/>
    </row>
    <row r="14" spans="1:10" ht="22" customHeight="1" x14ac:dyDescent="0.35">
      <c r="A14" s="18">
        <v>9</v>
      </c>
      <c r="B14" s="19"/>
      <c r="C14" s="20"/>
      <c r="D14" s="24"/>
      <c r="E14" s="24"/>
      <c r="F14" s="22" t="str">
        <f t="shared" si="0"/>
        <v/>
      </c>
      <c r="G14" s="23" t="str">
        <f t="shared" si="1"/>
        <v/>
      </c>
      <c r="H14" s="20"/>
      <c r="I14" s="19"/>
      <c r="J14" s="14"/>
    </row>
    <row r="15" spans="1:10" ht="22" customHeight="1" x14ac:dyDescent="0.35">
      <c r="A15" s="18">
        <v>10</v>
      </c>
      <c r="B15" s="19"/>
      <c r="C15" s="20"/>
      <c r="D15" s="24"/>
      <c r="E15" s="24"/>
      <c r="F15" s="22" t="str">
        <f t="shared" si="0"/>
        <v/>
      </c>
      <c r="G15" s="23" t="str">
        <f t="shared" si="1"/>
        <v/>
      </c>
      <c r="H15" s="20"/>
      <c r="I15" s="19"/>
      <c r="J15" s="14"/>
    </row>
    <row r="17" spans="1:2" x14ac:dyDescent="0.35">
      <c r="B17" s="26" t="s">
        <v>75</v>
      </c>
    </row>
    <row r="18" spans="1:2" x14ac:dyDescent="0.35">
      <c r="B18" s="12" t="s">
        <v>76</v>
      </c>
    </row>
    <row r="20" spans="1:2" x14ac:dyDescent="0.35">
      <c r="A20" s="11" t="s">
        <v>20</v>
      </c>
    </row>
  </sheetData>
  <sheetProtection sheet="1" formatCells="0" formatColumns="0" formatRows="0" insertRows="0" insertHyperlinks="0" deleteRows="0" sort="0" autoFilter="0"/>
  <conditionalFormatting sqref="F6:F15">
    <cfRule type="expression" dxfId="16" priority="1" stopIfTrue="1">
      <formula>$C6="ca"</formula>
    </cfRule>
    <cfRule type="expression" dxfId="15" priority="2" stopIfTrue="1">
      <formula>AND(ISNUMBER(F6),F6&gt;=1)</formula>
    </cfRule>
    <cfRule type="expression" dxfId="14" priority="3" stopIfTrue="1">
      <formula>AND(ISNUMBER(F6),F6&gt;=0.8)</formula>
    </cfRule>
    <cfRule type="expression" dxfId="13" priority="4" stopIfTrue="1">
      <formula>AND(ISNUMBER(F6),F6&lt;0.8)</formula>
    </cfRule>
    <cfRule type="dataBar" priority="5">
      <dataBar>
        <cfvo type="num" val="0"/>
        <cfvo type="num" val="1.2"/>
        <color rgb="FF7FB3D5"/>
      </dataBar>
    </cfRule>
  </conditionalFormatting>
  <printOptions horizontalCentered="1"/>
  <pageMargins left="0.4" right="0.4" top="0.5" bottom="0.5" header="0.5" footer="0.5"/>
  <pageSetup paperSize="9" scale="79"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errorTitle="Giá trị không có trong danh sách" error="Chọn trong danh sách" prompt="Có: hiện lên sheet Bắt đầu" xr:uid="{00000000-0002-0000-0200-000000000000}">
          <x14:formula1>
            <xm:f>'Danh mục'!$D$5:$D$6</xm:f>
          </x14:formula1>
          <xm:sqref>H6:H15</xm:sqref>
        </x14:dataValidation>
        <x14:dataValidation type="list" allowBlank="1" showErrorMessage="1" errorTitle="Giá trị không có trong danh sách" error="Chọn trong danh sách" xr:uid="{00000000-0002-0000-0200-000001000000}">
          <x14:formula1>
            <xm:f>'Danh mục'!$B$5:$B$10</xm:f>
          </x14:formula1>
          <xm:sqref>I6:I15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108"/>
  <sheetViews>
    <sheetView showGridLines="0" zoomScaleNormal="100" workbookViewId="0">
      <pane xSplit="3" ySplit="6" topLeftCell="D7" activePane="bottomRight" state="frozen"/>
      <selection pane="topRight"/>
      <selection pane="bottomLeft"/>
      <selection pane="bottomRight"/>
    </sheetView>
  </sheetViews>
  <sheetFormatPr defaultRowHeight="14.5" x14ac:dyDescent="0.35"/>
  <cols>
    <col min="1" max="1" width="5" customWidth="1"/>
    <col min="2" max="2" width="12" customWidth="1"/>
    <col min="3" max="3" width="11" customWidth="1"/>
    <col min="4" max="4" width="9" customWidth="1"/>
    <col min="5" max="5" width="10" customWidth="1"/>
    <col min="6" max="6" width="9" customWidth="1"/>
    <col min="7" max="9" width="11" customWidth="1"/>
    <col min="10" max="10" width="9" customWidth="1"/>
    <col min="11" max="12" width="11" customWidth="1"/>
    <col min="13" max="13" width="9" customWidth="1"/>
    <col min="14" max="14" width="34" customWidth="1"/>
    <col min="15" max="15" width="2" customWidth="1"/>
    <col min="16" max="16" width="12" customWidth="1"/>
    <col min="17" max="18" width="11" customWidth="1"/>
    <col min="19" max="19" width="10" customWidth="1"/>
    <col min="20" max="20" width="12" customWidth="1"/>
  </cols>
  <sheetData>
    <row r="1" spans="1:20" ht="26" customHeight="1" x14ac:dyDescent="0.4">
      <c r="A1" s="1" t="s">
        <v>77</v>
      </c>
    </row>
    <row r="2" spans="1:20" x14ac:dyDescent="0.35">
      <c r="A2" s="3" t="s">
        <v>78</v>
      </c>
    </row>
    <row r="3" spans="1:20" x14ac:dyDescent="0.35">
      <c r="A3" s="12" t="s">
        <v>23</v>
      </c>
    </row>
    <row r="4" spans="1:20" x14ac:dyDescent="0.35">
      <c r="A4" s="12" t="s">
        <v>79</v>
      </c>
      <c r="P4" s="26" t="s">
        <v>80</v>
      </c>
    </row>
    <row r="5" spans="1:20" ht="36" customHeight="1" x14ac:dyDescent="0.35">
      <c r="A5" s="17" t="s">
        <v>44</v>
      </c>
      <c r="B5" s="17" t="s">
        <v>81</v>
      </c>
      <c r="C5" s="17" t="s">
        <v>82</v>
      </c>
      <c r="D5" s="17" t="s">
        <v>83</v>
      </c>
      <c r="E5" s="17" t="s">
        <v>9</v>
      </c>
      <c r="F5" s="17" t="s">
        <v>49</v>
      </c>
      <c r="G5" s="17" t="s">
        <v>84</v>
      </c>
      <c r="H5" s="17" t="s">
        <v>85</v>
      </c>
      <c r="I5" s="17" t="s">
        <v>86</v>
      </c>
      <c r="J5" s="17" t="s">
        <v>87</v>
      </c>
      <c r="K5" s="17" t="s">
        <v>88</v>
      </c>
      <c r="L5" s="17" t="s">
        <v>89</v>
      </c>
      <c r="M5" s="17" t="s">
        <v>90</v>
      </c>
      <c r="N5" s="17" t="s">
        <v>91</v>
      </c>
      <c r="P5" s="17" t="s">
        <v>82</v>
      </c>
      <c r="Q5" s="17" t="s">
        <v>83</v>
      </c>
      <c r="R5" s="17" t="s">
        <v>9</v>
      </c>
      <c r="S5" s="17" t="s">
        <v>49</v>
      </c>
      <c r="T5" s="17" t="s">
        <v>85</v>
      </c>
    </row>
    <row r="6" spans="1:20" x14ac:dyDescent="0.35">
      <c r="A6" s="27"/>
      <c r="B6" s="27" t="s">
        <v>92</v>
      </c>
      <c r="C6" s="27"/>
      <c r="D6" s="28">
        <f>SUM(D7:D106)</f>
        <v>0</v>
      </c>
      <c r="E6" s="28">
        <f>SUM(E7:E106)</f>
        <v>0</v>
      </c>
      <c r="F6" s="29" t="str">
        <f>IFERROR(E6/D6,"")</f>
        <v/>
      </c>
      <c r="G6" s="28">
        <f>SUM(G7:G106)</f>
        <v>0</v>
      </c>
      <c r="H6" s="28">
        <f>SUM(H7:H106)</f>
        <v>0</v>
      </c>
      <c r="I6" s="27"/>
      <c r="J6" s="28">
        <f>SUM(J7:J106)</f>
        <v>0</v>
      </c>
      <c r="K6" s="27"/>
      <c r="L6" s="27"/>
      <c r="M6" s="30">
        <f>SUM(M7:M106)</f>
        <v>0</v>
      </c>
      <c r="N6" s="27"/>
      <c r="P6" s="31" t="str">
        <f>IF('Danh mục'!F5="","",'Danh mục'!F5)</f>
        <v>Điểm 1</v>
      </c>
      <c r="Q6" s="21">
        <f t="shared" ref="Q6:Q15" si="0">IF(P6="","",SUMIF($C$7:$C$106,P6,$D$7:$D$106))</f>
        <v>0</v>
      </c>
      <c r="R6" s="21">
        <f t="shared" ref="R6:R15" si="1">IF(P6="","",SUMIF($C$7:$C$106,P6,$E$7:$E$106))</f>
        <v>0</v>
      </c>
      <c r="S6" s="32" t="str">
        <f t="shared" ref="S6:S15" si="2">IF(P6="","",IFERROR(R6/Q6,""))</f>
        <v/>
      </c>
      <c r="T6" s="21">
        <f t="shared" ref="T6:T15" si="3">IF(P6="","",SUMIF($C$7:$C$106,P6,$H$7:$H$106))</f>
        <v>0</v>
      </c>
    </row>
    <row r="7" spans="1:20" ht="20" customHeight="1" x14ac:dyDescent="0.35">
      <c r="A7" s="18">
        <v>1</v>
      </c>
      <c r="B7" s="33"/>
      <c r="C7" s="20"/>
      <c r="D7" s="24"/>
      <c r="E7" s="24"/>
      <c r="F7" s="22" t="str">
        <f t="shared" ref="F7:F38" si="4">IF(OR(D7="",E7=""),"",IFERROR(E7/D7,""))</f>
        <v/>
      </c>
      <c r="G7" s="24"/>
      <c r="H7" s="24"/>
      <c r="I7" s="24"/>
      <c r="J7" s="24"/>
      <c r="K7" s="21" t="str">
        <f t="shared" ref="K7:K38" si="5">IF(I7="","",I7-E7-J7)</f>
        <v/>
      </c>
      <c r="L7" s="24"/>
      <c r="M7" s="34" t="str">
        <f t="shared" ref="M7:M38" si="6">IF(OR(K7="",L7=""),"",L7-K7)</f>
        <v/>
      </c>
      <c r="N7" s="14"/>
      <c r="P7" s="31" t="str">
        <f>IF('Danh mục'!F6="","",'Danh mục'!F6)</f>
        <v>Điểm 2</v>
      </c>
      <c r="Q7" s="21">
        <f t="shared" si="0"/>
        <v>0</v>
      </c>
      <c r="R7" s="21">
        <f t="shared" si="1"/>
        <v>0</v>
      </c>
      <c r="S7" s="32" t="str">
        <f t="shared" si="2"/>
        <v/>
      </c>
      <c r="T7" s="21">
        <f t="shared" si="3"/>
        <v>0</v>
      </c>
    </row>
    <row r="8" spans="1:20" ht="20" customHeight="1" x14ac:dyDescent="0.35">
      <c r="A8" s="18">
        <v>2</v>
      </c>
      <c r="B8" s="33"/>
      <c r="C8" s="20"/>
      <c r="D8" s="24"/>
      <c r="E8" s="24"/>
      <c r="F8" s="22" t="str">
        <f t="shared" si="4"/>
        <v/>
      </c>
      <c r="G8" s="24"/>
      <c r="H8" s="24"/>
      <c r="I8" s="24"/>
      <c r="J8" s="24"/>
      <c r="K8" s="21" t="str">
        <f t="shared" si="5"/>
        <v/>
      </c>
      <c r="L8" s="24"/>
      <c r="M8" s="34" t="str">
        <f t="shared" si="6"/>
        <v/>
      </c>
      <c r="N8" s="14"/>
      <c r="P8" s="31" t="str">
        <f>IF('Danh mục'!F7="","",'Danh mục'!F7)</f>
        <v>Điểm 3</v>
      </c>
      <c r="Q8" s="21">
        <f t="shared" si="0"/>
        <v>0</v>
      </c>
      <c r="R8" s="21">
        <f t="shared" si="1"/>
        <v>0</v>
      </c>
      <c r="S8" s="32" t="str">
        <f t="shared" si="2"/>
        <v/>
      </c>
      <c r="T8" s="21">
        <f t="shared" si="3"/>
        <v>0</v>
      </c>
    </row>
    <row r="9" spans="1:20" ht="20" customHeight="1" x14ac:dyDescent="0.35">
      <c r="A9" s="18">
        <v>3</v>
      </c>
      <c r="B9" s="33"/>
      <c r="C9" s="20"/>
      <c r="D9" s="24"/>
      <c r="E9" s="24"/>
      <c r="F9" s="22" t="str">
        <f t="shared" si="4"/>
        <v/>
      </c>
      <c r="G9" s="24"/>
      <c r="H9" s="24"/>
      <c r="I9" s="24"/>
      <c r="J9" s="24"/>
      <c r="K9" s="21" t="str">
        <f t="shared" si="5"/>
        <v/>
      </c>
      <c r="L9" s="24"/>
      <c r="M9" s="34" t="str">
        <f t="shared" si="6"/>
        <v/>
      </c>
      <c r="N9" s="14"/>
      <c r="P9" s="31" t="str">
        <f>IF('Danh mục'!F8="","",'Danh mục'!F8)</f>
        <v/>
      </c>
      <c r="Q9" s="21" t="str">
        <f t="shared" si="0"/>
        <v/>
      </c>
      <c r="R9" s="21" t="str">
        <f t="shared" si="1"/>
        <v/>
      </c>
      <c r="S9" s="32" t="str">
        <f t="shared" si="2"/>
        <v/>
      </c>
      <c r="T9" s="21" t="str">
        <f t="shared" si="3"/>
        <v/>
      </c>
    </row>
    <row r="10" spans="1:20" ht="20" customHeight="1" x14ac:dyDescent="0.35">
      <c r="A10" s="18">
        <v>4</v>
      </c>
      <c r="B10" s="33"/>
      <c r="C10" s="20"/>
      <c r="D10" s="24"/>
      <c r="E10" s="24"/>
      <c r="F10" s="22" t="str">
        <f t="shared" si="4"/>
        <v/>
      </c>
      <c r="G10" s="24"/>
      <c r="H10" s="24"/>
      <c r="I10" s="24"/>
      <c r="J10" s="24"/>
      <c r="K10" s="21" t="str">
        <f t="shared" si="5"/>
        <v/>
      </c>
      <c r="L10" s="24"/>
      <c r="M10" s="34" t="str">
        <f t="shared" si="6"/>
        <v/>
      </c>
      <c r="N10" s="14"/>
      <c r="P10" s="31" t="str">
        <f>IF('Danh mục'!F9="","",'Danh mục'!F9)</f>
        <v/>
      </c>
      <c r="Q10" s="21" t="str">
        <f t="shared" si="0"/>
        <v/>
      </c>
      <c r="R10" s="21" t="str">
        <f t="shared" si="1"/>
        <v/>
      </c>
      <c r="S10" s="32" t="str">
        <f t="shared" si="2"/>
        <v/>
      </c>
      <c r="T10" s="21" t="str">
        <f t="shared" si="3"/>
        <v/>
      </c>
    </row>
    <row r="11" spans="1:20" ht="20" customHeight="1" x14ac:dyDescent="0.35">
      <c r="A11" s="18">
        <v>5</v>
      </c>
      <c r="B11" s="33"/>
      <c r="C11" s="20"/>
      <c r="D11" s="24"/>
      <c r="E11" s="24"/>
      <c r="F11" s="22" t="str">
        <f t="shared" si="4"/>
        <v/>
      </c>
      <c r="G11" s="24"/>
      <c r="H11" s="24"/>
      <c r="I11" s="24"/>
      <c r="J11" s="24"/>
      <c r="K11" s="21" t="str">
        <f t="shared" si="5"/>
        <v/>
      </c>
      <c r="L11" s="24"/>
      <c r="M11" s="34" t="str">
        <f t="shared" si="6"/>
        <v/>
      </c>
      <c r="N11" s="14"/>
      <c r="P11" s="31" t="str">
        <f>IF('Danh mục'!F10="","",'Danh mục'!F10)</f>
        <v/>
      </c>
      <c r="Q11" s="21" t="str">
        <f t="shared" si="0"/>
        <v/>
      </c>
      <c r="R11" s="21" t="str">
        <f t="shared" si="1"/>
        <v/>
      </c>
      <c r="S11" s="32" t="str">
        <f t="shared" si="2"/>
        <v/>
      </c>
      <c r="T11" s="21" t="str">
        <f t="shared" si="3"/>
        <v/>
      </c>
    </row>
    <row r="12" spans="1:20" ht="20" customHeight="1" x14ac:dyDescent="0.35">
      <c r="A12" s="18">
        <v>6</v>
      </c>
      <c r="B12" s="33"/>
      <c r="C12" s="20"/>
      <c r="D12" s="24"/>
      <c r="E12" s="24"/>
      <c r="F12" s="22" t="str">
        <f t="shared" si="4"/>
        <v/>
      </c>
      <c r="G12" s="24"/>
      <c r="H12" s="24"/>
      <c r="I12" s="24"/>
      <c r="J12" s="24"/>
      <c r="K12" s="21" t="str">
        <f t="shared" si="5"/>
        <v/>
      </c>
      <c r="L12" s="24"/>
      <c r="M12" s="34" t="str">
        <f t="shared" si="6"/>
        <v/>
      </c>
      <c r="N12" s="14"/>
      <c r="P12" s="31" t="str">
        <f>IF('Danh mục'!F11="","",'Danh mục'!F11)</f>
        <v/>
      </c>
      <c r="Q12" s="21" t="str">
        <f t="shared" si="0"/>
        <v/>
      </c>
      <c r="R12" s="21" t="str">
        <f t="shared" si="1"/>
        <v/>
      </c>
      <c r="S12" s="32" t="str">
        <f t="shared" si="2"/>
        <v/>
      </c>
      <c r="T12" s="21" t="str">
        <f t="shared" si="3"/>
        <v/>
      </c>
    </row>
    <row r="13" spans="1:20" ht="20" customHeight="1" x14ac:dyDescent="0.35">
      <c r="A13" s="18">
        <v>7</v>
      </c>
      <c r="B13" s="33"/>
      <c r="C13" s="20"/>
      <c r="D13" s="24"/>
      <c r="E13" s="24"/>
      <c r="F13" s="22" t="str">
        <f t="shared" si="4"/>
        <v/>
      </c>
      <c r="G13" s="24"/>
      <c r="H13" s="24"/>
      <c r="I13" s="24"/>
      <c r="J13" s="24"/>
      <c r="K13" s="21" t="str">
        <f t="shared" si="5"/>
        <v/>
      </c>
      <c r="L13" s="24"/>
      <c r="M13" s="34" t="str">
        <f t="shared" si="6"/>
        <v/>
      </c>
      <c r="N13" s="14"/>
      <c r="P13" s="31" t="str">
        <f>IF('Danh mục'!F12="","",'Danh mục'!F12)</f>
        <v/>
      </c>
      <c r="Q13" s="21" t="str">
        <f t="shared" si="0"/>
        <v/>
      </c>
      <c r="R13" s="21" t="str">
        <f t="shared" si="1"/>
        <v/>
      </c>
      <c r="S13" s="32" t="str">
        <f t="shared" si="2"/>
        <v/>
      </c>
      <c r="T13" s="21" t="str">
        <f t="shared" si="3"/>
        <v/>
      </c>
    </row>
    <row r="14" spans="1:20" ht="20" customHeight="1" x14ac:dyDescent="0.35">
      <c r="A14" s="18">
        <v>8</v>
      </c>
      <c r="B14" s="33"/>
      <c r="C14" s="20"/>
      <c r="D14" s="24"/>
      <c r="E14" s="24"/>
      <c r="F14" s="22" t="str">
        <f t="shared" si="4"/>
        <v/>
      </c>
      <c r="G14" s="24"/>
      <c r="H14" s="24"/>
      <c r="I14" s="24"/>
      <c r="J14" s="24"/>
      <c r="K14" s="21" t="str">
        <f t="shared" si="5"/>
        <v/>
      </c>
      <c r="L14" s="24"/>
      <c r="M14" s="34" t="str">
        <f t="shared" si="6"/>
        <v/>
      </c>
      <c r="N14" s="14"/>
      <c r="P14" s="31" t="str">
        <f>IF('Danh mục'!F13="","",'Danh mục'!F13)</f>
        <v/>
      </c>
      <c r="Q14" s="21" t="str">
        <f t="shared" si="0"/>
        <v/>
      </c>
      <c r="R14" s="21" t="str">
        <f t="shared" si="1"/>
        <v/>
      </c>
      <c r="S14" s="32" t="str">
        <f t="shared" si="2"/>
        <v/>
      </c>
      <c r="T14" s="21" t="str">
        <f t="shared" si="3"/>
        <v/>
      </c>
    </row>
    <row r="15" spans="1:20" ht="20" customHeight="1" x14ac:dyDescent="0.35">
      <c r="A15" s="18">
        <v>9</v>
      </c>
      <c r="B15" s="33"/>
      <c r="C15" s="20"/>
      <c r="D15" s="24"/>
      <c r="E15" s="24"/>
      <c r="F15" s="22" t="str">
        <f t="shared" si="4"/>
        <v/>
      </c>
      <c r="G15" s="24"/>
      <c r="H15" s="24"/>
      <c r="I15" s="24"/>
      <c r="J15" s="24"/>
      <c r="K15" s="21" t="str">
        <f t="shared" si="5"/>
        <v/>
      </c>
      <c r="L15" s="24"/>
      <c r="M15" s="34" t="str">
        <f t="shared" si="6"/>
        <v/>
      </c>
      <c r="N15" s="14"/>
      <c r="P15" s="31" t="str">
        <f>IF('Danh mục'!F14="","",'Danh mục'!F14)</f>
        <v/>
      </c>
      <c r="Q15" s="21" t="str">
        <f t="shared" si="0"/>
        <v/>
      </c>
      <c r="R15" s="21" t="str">
        <f t="shared" si="1"/>
        <v/>
      </c>
      <c r="S15" s="32" t="str">
        <f t="shared" si="2"/>
        <v/>
      </c>
      <c r="T15" s="21" t="str">
        <f t="shared" si="3"/>
        <v/>
      </c>
    </row>
    <row r="16" spans="1:20" ht="20" customHeight="1" x14ac:dyDescent="0.35">
      <c r="A16" s="18">
        <v>10</v>
      </c>
      <c r="B16" s="33"/>
      <c r="C16" s="20"/>
      <c r="D16" s="24"/>
      <c r="E16" s="24"/>
      <c r="F16" s="22" t="str">
        <f t="shared" si="4"/>
        <v/>
      </c>
      <c r="G16" s="24"/>
      <c r="H16" s="24"/>
      <c r="I16" s="24"/>
      <c r="J16" s="24"/>
      <c r="K16" s="21" t="str">
        <f t="shared" si="5"/>
        <v/>
      </c>
      <c r="L16" s="24"/>
      <c r="M16" s="34" t="str">
        <f t="shared" si="6"/>
        <v/>
      </c>
      <c r="N16" s="14"/>
      <c r="P16" s="35" t="s">
        <v>93</v>
      </c>
    </row>
    <row r="17" spans="1:16" ht="20" customHeight="1" x14ac:dyDescent="0.35">
      <c r="A17" s="18">
        <v>11</v>
      </c>
      <c r="B17" s="33"/>
      <c r="C17" s="20"/>
      <c r="D17" s="24"/>
      <c r="E17" s="24"/>
      <c r="F17" s="22" t="str">
        <f t="shared" si="4"/>
        <v/>
      </c>
      <c r="G17" s="24"/>
      <c r="H17" s="24"/>
      <c r="I17" s="24"/>
      <c r="J17" s="24"/>
      <c r="K17" s="21" t="str">
        <f t="shared" si="5"/>
        <v/>
      </c>
      <c r="L17" s="24"/>
      <c r="M17" s="34" t="str">
        <f t="shared" si="6"/>
        <v/>
      </c>
      <c r="N17" s="14"/>
      <c r="P17" s="35" t="s">
        <v>94</v>
      </c>
    </row>
    <row r="18" spans="1:16" ht="20" customHeight="1" x14ac:dyDescent="0.35">
      <c r="A18" s="18">
        <v>12</v>
      </c>
      <c r="B18" s="33"/>
      <c r="C18" s="20"/>
      <c r="D18" s="24"/>
      <c r="E18" s="24"/>
      <c r="F18" s="22" t="str">
        <f t="shared" si="4"/>
        <v/>
      </c>
      <c r="G18" s="24"/>
      <c r="H18" s="24"/>
      <c r="I18" s="24"/>
      <c r="J18" s="24"/>
      <c r="K18" s="21" t="str">
        <f t="shared" si="5"/>
        <v/>
      </c>
      <c r="L18" s="24"/>
      <c r="M18" s="34" t="str">
        <f t="shared" si="6"/>
        <v/>
      </c>
      <c r="N18" s="14"/>
      <c r="P18" s="35" t="s">
        <v>95</v>
      </c>
    </row>
    <row r="19" spans="1:16" ht="20" customHeight="1" x14ac:dyDescent="0.35">
      <c r="A19" s="18">
        <v>13</v>
      </c>
      <c r="B19" s="33"/>
      <c r="C19" s="20"/>
      <c r="D19" s="24"/>
      <c r="E19" s="24"/>
      <c r="F19" s="22" t="str">
        <f t="shared" si="4"/>
        <v/>
      </c>
      <c r="G19" s="24"/>
      <c r="H19" s="24"/>
      <c r="I19" s="24"/>
      <c r="J19" s="24"/>
      <c r="K19" s="21" t="str">
        <f t="shared" si="5"/>
        <v/>
      </c>
      <c r="L19" s="24"/>
      <c r="M19" s="34" t="str">
        <f t="shared" si="6"/>
        <v/>
      </c>
      <c r="N19" s="14"/>
    </row>
    <row r="20" spans="1:16" ht="20" customHeight="1" x14ac:dyDescent="0.35">
      <c r="A20" s="18">
        <v>14</v>
      </c>
      <c r="B20" s="33"/>
      <c r="C20" s="20"/>
      <c r="D20" s="24"/>
      <c r="E20" s="24"/>
      <c r="F20" s="22" t="str">
        <f t="shared" si="4"/>
        <v/>
      </c>
      <c r="G20" s="24"/>
      <c r="H20" s="24"/>
      <c r="I20" s="24"/>
      <c r="J20" s="24"/>
      <c r="K20" s="21" t="str">
        <f t="shared" si="5"/>
        <v/>
      </c>
      <c r="L20" s="24"/>
      <c r="M20" s="34" t="str">
        <f t="shared" si="6"/>
        <v/>
      </c>
      <c r="N20" s="14"/>
    </row>
    <row r="21" spans="1:16" ht="20" customHeight="1" x14ac:dyDescent="0.35">
      <c r="A21" s="18">
        <v>15</v>
      </c>
      <c r="B21" s="33"/>
      <c r="C21" s="20"/>
      <c r="D21" s="24"/>
      <c r="E21" s="24"/>
      <c r="F21" s="22" t="str">
        <f t="shared" si="4"/>
        <v/>
      </c>
      <c r="G21" s="24"/>
      <c r="H21" s="24"/>
      <c r="I21" s="24"/>
      <c r="J21" s="24"/>
      <c r="K21" s="21" t="str">
        <f t="shared" si="5"/>
        <v/>
      </c>
      <c r="L21" s="24"/>
      <c r="M21" s="34" t="str">
        <f t="shared" si="6"/>
        <v/>
      </c>
      <c r="N21" s="14"/>
    </row>
    <row r="22" spans="1:16" ht="20" customHeight="1" x14ac:dyDescent="0.35">
      <c r="A22" s="18">
        <v>16</v>
      </c>
      <c r="B22" s="33"/>
      <c r="C22" s="20"/>
      <c r="D22" s="24"/>
      <c r="E22" s="24"/>
      <c r="F22" s="22" t="str">
        <f t="shared" si="4"/>
        <v/>
      </c>
      <c r="G22" s="24"/>
      <c r="H22" s="24"/>
      <c r="I22" s="24"/>
      <c r="J22" s="24"/>
      <c r="K22" s="21" t="str">
        <f t="shared" si="5"/>
        <v/>
      </c>
      <c r="L22" s="24"/>
      <c r="M22" s="34" t="str">
        <f t="shared" si="6"/>
        <v/>
      </c>
      <c r="N22" s="14"/>
    </row>
    <row r="23" spans="1:16" ht="20" customHeight="1" x14ac:dyDescent="0.35">
      <c r="A23" s="18">
        <v>17</v>
      </c>
      <c r="B23" s="33"/>
      <c r="C23" s="20"/>
      <c r="D23" s="24"/>
      <c r="E23" s="24"/>
      <c r="F23" s="22" t="str">
        <f t="shared" si="4"/>
        <v/>
      </c>
      <c r="G23" s="24"/>
      <c r="H23" s="24"/>
      <c r="I23" s="24"/>
      <c r="J23" s="24"/>
      <c r="K23" s="21" t="str">
        <f t="shared" si="5"/>
        <v/>
      </c>
      <c r="L23" s="24"/>
      <c r="M23" s="34" t="str">
        <f t="shared" si="6"/>
        <v/>
      </c>
      <c r="N23" s="14"/>
    </row>
    <row r="24" spans="1:16" ht="20" customHeight="1" x14ac:dyDescent="0.35">
      <c r="A24" s="18">
        <v>18</v>
      </c>
      <c r="B24" s="33"/>
      <c r="C24" s="20"/>
      <c r="D24" s="24"/>
      <c r="E24" s="24"/>
      <c r="F24" s="22" t="str">
        <f t="shared" si="4"/>
        <v/>
      </c>
      <c r="G24" s="24"/>
      <c r="H24" s="24"/>
      <c r="I24" s="24"/>
      <c r="J24" s="24"/>
      <c r="K24" s="21" t="str">
        <f t="shared" si="5"/>
        <v/>
      </c>
      <c r="L24" s="24"/>
      <c r="M24" s="34" t="str">
        <f t="shared" si="6"/>
        <v/>
      </c>
      <c r="N24" s="14"/>
    </row>
    <row r="25" spans="1:16" ht="20" customHeight="1" x14ac:dyDescent="0.35">
      <c r="A25" s="18">
        <v>19</v>
      </c>
      <c r="B25" s="33"/>
      <c r="C25" s="20"/>
      <c r="D25" s="24"/>
      <c r="E25" s="24"/>
      <c r="F25" s="22" t="str">
        <f t="shared" si="4"/>
        <v/>
      </c>
      <c r="G25" s="24"/>
      <c r="H25" s="24"/>
      <c r="I25" s="24"/>
      <c r="J25" s="24"/>
      <c r="K25" s="21" t="str">
        <f t="shared" si="5"/>
        <v/>
      </c>
      <c r="L25" s="24"/>
      <c r="M25" s="34" t="str">
        <f t="shared" si="6"/>
        <v/>
      </c>
      <c r="N25" s="14"/>
    </row>
    <row r="26" spans="1:16" ht="20" customHeight="1" x14ac:dyDescent="0.35">
      <c r="A26" s="18">
        <v>20</v>
      </c>
      <c r="B26" s="33"/>
      <c r="C26" s="20"/>
      <c r="D26" s="24"/>
      <c r="E26" s="24"/>
      <c r="F26" s="22" t="str">
        <f t="shared" si="4"/>
        <v/>
      </c>
      <c r="G26" s="24"/>
      <c r="H26" s="24"/>
      <c r="I26" s="24"/>
      <c r="J26" s="24"/>
      <c r="K26" s="21" t="str">
        <f t="shared" si="5"/>
        <v/>
      </c>
      <c r="L26" s="24"/>
      <c r="M26" s="34" t="str">
        <f t="shared" si="6"/>
        <v/>
      </c>
      <c r="N26" s="14"/>
    </row>
    <row r="27" spans="1:16" ht="20" customHeight="1" x14ac:dyDescent="0.35">
      <c r="A27" s="18">
        <v>21</v>
      </c>
      <c r="B27" s="33"/>
      <c r="C27" s="20"/>
      <c r="D27" s="24"/>
      <c r="E27" s="24"/>
      <c r="F27" s="22" t="str">
        <f t="shared" si="4"/>
        <v/>
      </c>
      <c r="G27" s="24"/>
      <c r="H27" s="24"/>
      <c r="I27" s="24"/>
      <c r="J27" s="24"/>
      <c r="K27" s="21" t="str">
        <f t="shared" si="5"/>
        <v/>
      </c>
      <c r="L27" s="24"/>
      <c r="M27" s="34" t="str">
        <f t="shared" si="6"/>
        <v/>
      </c>
      <c r="N27" s="14"/>
    </row>
    <row r="28" spans="1:16" ht="20" customHeight="1" x14ac:dyDescent="0.35">
      <c r="A28" s="18">
        <v>22</v>
      </c>
      <c r="B28" s="33"/>
      <c r="C28" s="20"/>
      <c r="D28" s="24"/>
      <c r="E28" s="24"/>
      <c r="F28" s="22" t="str">
        <f t="shared" si="4"/>
        <v/>
      </c>
      <c r="G28" s="24"/>
      <c r="H28" s="24"/>
      <c r="I28" s="24"/>
      <c r="J28" s="24"/>
      <c r="K28" s="21" t="str">
        <f t="shared" si="5"/>
        <v/>
      </c>
      <c r="L28" s="24"/>
      <c r="M28" s="34" t="str">
        <f t="shared" si="6"/>
        <v/>
      </c>
      <c r="N28" s="14"/>
    </row>
    <row r="29" spans="1:16" ht="20" customHeight="1" x14ac:dyDescent="0.35">
      <c r="A29" s="18">
        <v>23</v>
      </c>
      <c r="B29" s="33"/>
      <c r="C29" s="20"/>
      <c r="D29" s="24"/>
      <c r="E29" s="24"/>
      <c r="F29" s="22" t="str">
        <f t="shared" si="4"/>
        <v/>
      </c>
      <c r="G29" s="24"/>
      <c r="H29" s="24"/>
      <c r="I29" s="24"/>
      <c r="J29" s="24"/>
      <c r="K29" s="21" t="str">
        <f t="shared" si="5"/>
        <v/>
      </c>
      <c r="L29" s="24"/>
      <c r="M29" s="34" t="str">
        <f t="shared" si="6"/>
        <v/>
      </c>
      <c r="N29" s="14"/>
    </row>
    <row r="30" spans="1:16" ht="20" customHeight="1" x14ac:dyDescent="0.35">
      <c r="A30" s="18">
        <v>24</v>
      </c>
      <c r="B30" s="33"/>
      <c r="C30" s="20"/>
      <c r="D30" s="24"/>
      <c r="E30" s="24"/>
      <c r="F30" s="22" t="str">
        <f t="shared" si="4"/>
        <v/>
      </c>
      <c r="G30" s="24"/>
      <c r="H30" s="24"/>
      <c r="I30" s="24"/>
      <c r="J30" s="24"/>
      <c r="K30" s="21" t="str">
        <f t="shared" si="5"/>
        <v/>
      </c>
      <c r="L30" s="24"/>
      <c r="M30" s="34" t="str">
        <f t="shared" si="6"/>
        <v/>
      </c>
      <c r="N30" s="14"/>
    </row>
    <row r="31" spans="1:16" ht="20" customHeight="1" x14ac:dyDescent="0.35">
      <c r="A31" s="18">
        <v>25</v>
      </c>
      <c r="B31" s="33"/>
      <c r="C31" s="20"/>
      <c r="D31" s="24"/>
      <c r="E31" s="24"/>
      <c r="F31" s="22" t="str">
        <f t="shared" si="4"/>
        <v/>
      </c>
      <c r="G31" s="24"/>
      <c r="H31" s="24"/>
      <c r="I31" s="24"/>
      <c r="J31" s="24"/>
      <c r="K31" s="21" t="str">
        <f t="shared" si="5"/>
        <v/>
      </c>
      <c r="L31" s="24"/>
      <c r="M31" s="34" t="str">
        <f t="shared" si="6"/>
        <v/>
      </c>
      <c r="N31" s="14"/>
    </row>
    <row r="32" spans="1:16" ht="20" customHeight="1" x14ac:dyDescent="0.35">
      <c r="A32" s="18">
        <v>26</v>
      </c>
      <c r="B32" s="33"/>
      <c r="C32" s="20"/>
      <c r="D32" s="24"/>
      <c r="E32" s="24"/>
      <c r="F32" s="22" t="str">
        <f t="shared" si="4"/>
        <v/>
      </c>
      <c r="G32" s="24"/>
      <c r="H32" s="24"/>
      <c r="I32" s="24"/>
      <c r="J32" s="24"/>
      <c r="K32" s="21" t="str">
        <f t="shared" si="5"/>
        <v/>
      </c>
      <c r="L32" s="24"/>
      <c r="M32" s="34" t="str">
        <f t="shared" si="6"/>
        <v/>
      </c>
      <c r="N32" s="14"/>
    </row>
    <row r="33" spans="1:14" ht="20" customHeight="1" x14ac:dyDescent="0.35">
      <c r="A33" s="18">
        <v>27</v>
      </c>
      <c r="B33" s="33"/>
      <c r="C33" s="20"/>
      <c r="D33" s="24"/>
      <c r="E33" s="24"/>
      <c r="F33" s="22" t="str">
        <f t="shared" si="4"/>
        <v/>
      </c>
      <c r="G33" s="24"/>
      <c r="H33" s="24"/>
      <c r="I33" s="24"/>
      <c r="J33" s="24"/>
      <c r="K33" s="21" t="str">
        <f t="shared" si="5"/>
        <v/>
      </c>
      <c r="L33" s="24"/>
      <c r="M33" s="34" t="str">
        <f t="shared" si="6"/>
        <v/>
      </c>
      <c r="N33" s="14"/>
    </row>
    <row r="34" spans="1:14" ht="20" customHeight="1" x14ac:dyDescent="0.35">
      <c r="A34" s="18">
        <v>28</v>
      </c>
      <c r="B34" s="33"/>
      <c r="C34" s="20"/>
      <c r="D34" s="24"/>
      <c r="E34" s="24"/>
      <c r="F34" s="22" t="str">
        <f t="shared" si="4"/>
        <v/>
      </c>
      <c r="G34" s="24"/>
      <c r="H34" s="24"/>
      <c r="I34" s="24"/>
      <c r="J34" s="24"/>
      <c r="K34" s="21" t="str">
        <f t="shared" si="5"/>
        <v/>
      </c>
      <c r="L34" s="24"/>
      <c r="M34" s="34" t="str">
        <f t="shared" si="6"/>
        <v/>
      </c>
      <c r="N34" s="14"/>
    </row>
    <row r="35" spans="1:14" ht="20" customHeight="1" x14ac:dyDescent="0.35">
      <c r="A35" s="18">
        <v>29</v>
      </c>
      <c r="B35" s="33"/>
      <c r="C35" s="20"/>
      <c r="D35" s="24"/>
      <c r="E35" s="24"/>
      <c r="F35" s="22" t="str">
        <f t="shared" si="4"/>
        <v/>
      </c>
      <c r="G35" s="24"/>
      <c r="H35" s="24"/>
      <c r="I35" s="24"/>
      <c r="J35" s="24"/>
      <c r="K35" s="21" t="str">
        <f t="shared" si="5"/>
        <v/>
      </c>
      <c r="L35" s="24"/>
      <c r="M35" s="34" t="str">
        <f t="shared" si="6"/>
        <v/>
      </c>
      <c r="N35" s="14"/>
    </row>
    <row r="36" spans="1:14" ht="20" customHeight="1" x14ac:dyDescent="0.35">
      <c r="A36" s="18">
        <v>30</v>
      </c>
      <c r="B36" s="33"/>
      <c r="C36" s="20"/>
      <c r="D36" s="24"/>
      <c r="E36" s="24"/>
      <c r="F36" s="22" t="str">
        <f t="shared" si="4"/>
        <v/>
      </c>
      <c r="G36" s="24"/>
      <c r="H36" s="24"/>
      <c r="I36" s="24"/>
      <c r="J36" s="24"/>
      <c r="K36" s="21" t="str">
        <f t="shared" si="5"/>
        <v/>
      </c>
      <c r="L36" s="24"/>
      <c r="M36" s="34" t="str">
        <f t="shared" si="6"/>
        <v/>
      </c>
      <c r="N36" s="14"/>
    </row>
    <row r="37" spans="1:14" ht="20" customHeight="1" x14ac:dyDescent="0.35">
      <c r="A37" s="18">
        <v>31</v>
      </c>
      <c r="B37" s="33"/>
      <c r="C37" s="20"/>
      <c r="D37" s="24"/>
      <c r="E37" s="24"/>
      <c r="F37" s="22" t="str">
        <f t="shared" si="4"/>
        <v/>
      </c>
      <c r="G37" s="24"/>
      <c r="H37" s="24"/>
      <c r="I37" s="24"/>
      <c r="J37" s="24"/>
      <c r="K37" s="21" t="str">
        <f t="shared" si="5"/>
        <v/>
      </c>
      <c r="L37" s="24"/>
      <c r="M37" s="34" t="str">
        <f t="shared" si="6"/>
        <v/>
      </c>
      <c r="N37" s="14"/>
    </row>
    <row r="38" spans="1:14" ht="20" customHeight="1" x14ac:dyDescent="0.35">
      <c r="A38" s="18">
        <v>32</v>
      </c>
      <c r="B38" s="33"/>
      <c r="C38" s="20"/>
      <c r="D38" s="24"/>
      <c r="E38" s="24"/>
      <c r="F38" s="22" t="str">
        <f t="shared" si="4"/>
        <v/>
      </c>
      <c r="G38" s="24"/>
      <c r="H38" s="24"/>
      <c r="I38" s="24"/>
      <c r="J38" s="24"/>
      <c r="K38" s="21" t="str">
        <f t="shared" si="5"/>
        <v/>
      </c>
      <c r="L38" s="24"/>
      <c r="M38" s="34" t="str">
        <f t="shared" si="6"/>
        <v/>
      </c>
      <c r="N38" s="14"/>
    </row>
    <row r="39" spans="1:14" ht="20" customHeight="1" x14ac:dyDescent="0.35">
      <c r="A39" s="18">
        <v>33</v>
      </c>
      <c r="B39" s="33"/>
      <c r="C39" s="20"/>
      <c r="D39" s="24"/>
      <c r="E39" s="24"/>
      <c r="F39" s="22" t="str">
        <f t="shared" ref="F39:F70" si="7">IF(OR(D39="",E39=""),"",IFERROR(E39/D39,""))</f>
        <v/>
      </c>
      <c r="G39" s="24"/>
      <c r="H39" s="24"/>
      <c r="I39" s="24"/>
      <c r="J39" s="24"/>
      <c r="K39" s="21" t="str">
        <f t="shared" ref="K39:K70" si="8">IF(I39="","",I39-E39-J39)</f>
        <v/>
      </c>
      <c r="L39" s="24"/>
      <c r="M39" s="34" t="str">
        <f t="shared" ref="M39:M70" si="9">IF(OR(K39="",L39=""),"",L39-K39)</f>
        <v/>
      </c>
      <c r="N39" s="14"/>
    </row>
    <row r="40" spans="1:14" ht="20" customHeight="1" x14ac:dyDescent="0.35">
      <c r="A40" s="18">
        <v>34</v>
      </c>
      <c r="B40" s="33"/>
      <c r="C40" s="20"/>
      <c r="D40" s="24"/>
      <c r="E40" s="24"/>
      <c r="F40" s="22" t="str">
        <f t="shared" si="7"/>
        <v/>
      </c>
      <c r="G40" s="24"/>
      <c r="H40" s="24"/>
      <c r="I40" s="24"/>
      <c r="J40" s="24"/>
      <c r="K40" s="21" t="str">
        <f t="shared" si="8"/>
        <v/>
      </c>
      <c r="L40" s="24"/>
      <c r="M40" s="34" t="str">
        <f t="shared" si="9"/>
        <v/>
      </c>
      <c r="N40" s="14"/>
    </row>
    <row r="41" spans="1:14" ht="20" customHeight="1" x14ac:dyDescent="0.35">
      <c r="A41" s="18">
        <v>35</v>
      </c>
      <c r="B41" s="33"/>
      <c r="C41" s="20"/>
      <c r="D41" s="24"/>
      <c r="E41" s="24"/>
      <c r="F41" s="22" t="str">
        <f t="shared" si="7"/>
        <v/>
      </c>
      <c r="G41" s="24"/>
      <c r="H41" s="24"/>
      <c r="I41" s="24"/>
      <c r="J41" s="24"/>
      <c r="K41" s="21" t="str">
        <f t="shared" si="8"/>
        <v/>
      </c>
      <c r="L41" s="24"/>
      <c r="M41" s="34" t="str">
        <f t="shared" si="9"/>
        <v/>
      </c>
      <c r="N41" s="14"/>
    </row>
    <row r="42" spans="1:14" ht="20" customHeight="1" x14ac:dyDescent="0.35">
      <c r="A42" s="18">
        <v>36</v>
      </c>
      <c r="B42" s="33"/>
      <c r="C42" s="20"/>
      <c r="D42" s="24"/>
      <c r="E42" s="24"/>
      <c r="F42" s="22" t="str">
        <f t="shared" si="7"/>
        <v/>
      </c>
      <c r="G42" s="24"/>
      <c r="H42" s="24"/>
      <c r="I42" s="24"/>
      <c r="J42" s="24"/>
      <c r="K42" s="21" t="str">
        <f t="shared" si="8"/>
        <v/>
      </c>
      <c r="L42" s="24"/>
      <c r="M42" s="34" t="str">
        <f t="shared" si="9"/>
        <v/>
      </c>
      <c r="N42" s="14"/>
    </row>
    <row r="43" spans="1:14" ht="20" customHeight="1" x14ac:dyDescent="0.35">
      <c r="A43" s="18">
        <v>37</v>
      </c>
      <c r="B43" s="33"/>
      <c r="C43" s="20"/>
      <c r="D43" s="24"/>
      <c r="E43" s="24"/>
      <c r="F43" s="22" t="str">
        <f t="shared" si="7"/>
        <v/>
      </c>
      <c r="G43" s="24"/>
      <c r="H43" s="24"/>
      <c r="I43" s="24"/>
      <c r="J43" s="24"/>
      <c r="K43" s="21" t="str">
        <f t="shared" si="8"/>
        <v/>
      </c>
      <c r="L43" s="24"/>
      <c r="M43" s="34" t="str">
        <f t="shared" si="9"/>
        <v/>
      </c>
      <c r="N43" s="14"/>
    </row>
    <row r="44" spans="1:14" ht="20" customHeight="1" x14ac:dyDescent="0.35">
      <c r="A44" s="18">
        <v>38</v>
      </c>
      <c r="B44" s="33"/>
      <c r="C44" s="20"/>
      <c r="D44" s="24"/>
      <c r="E44" s="24"/>
      <c r="F44" s="22" t="str">
        <f t="shared" si="7"/>
        <v/>
      </c>
      <c r="G44" s="24"/>
      <c r="H44" s="24"/>
      <c r="I44" s="24"/>
      <c r="J44" s="24"/>
      <c r="K44" s="21" t="str">
        <f t="shared" si="8"/>
        <v/>
      </c>
      <c r="L44" s="24"/>
      <c r="M44" s="34" t="str">
        <f t="shared" si="9"/>
        <v/>
      </c>
      <c r="N44" s="14"/>
    </row>
    <row r="45" spans="1:14" ht="20" customHeight="1" x14ac:dyDescent="0.35">
      <c r="A45" s="18">
        <v>39</v>
      </c>
      <c r="B45" s="33"/>
      <c r="C45" s="20"/>
      <c r="D45" s="24"/>
      <c r="E45" s="24"/>
      <c r="F45" s="22" t="str">
        <f t="shared" si="7"/>
        <v/>
      </c>
      <c r="G45" s="24"/>
      <c r="H45" s="24"/>
      <c r="I45" s="24"/>
      <c r="J45" s="24"/>
      <c r="K45" s="21" t="str">
        <f t="shared" si="8"/>
        <v/>
      </c>
      <c r="L45" s="24"/>
      <c r="M45" s="34" t="str">
        <f t="shared" si="9"/>
        <v/>
      </c>
      <c r="N45" s="14"/>
    </row>
    <row r="46" spans="1:14" ht="20" customHeight="1" x14ac:dyDescent="0.35">
      <c r="A46" s="18">
        <v>40</v>
      </c>
      <c r="B46" s="33"/>
      <c r="C46" s="20"/>
      <c r="D46" s="24"/>
      <c r="E46" s="24"/>
      <c r="F46" s="22" t="str">
        <f t="shared" si="7"/>
        <v/>
      </c>
      <c r="G46" s="24"/>
      <c r="H46" s="24"/>
      <c r="I46" s="24"/>
      <c r="J46" s="24"/>
      <c r="K46" s="21" t="str">
        <f t="shared" si="8"/>
        <v/>
      </c>
      <c r="L46" s="24"/>
      <c r="M46" s="34" t="str">
        <f t="shared" si="9"/>
        <v/>
      </c>
      <c r="N46" s="14"/>
    </row>
    <row r="47" spans="1:14" ht="20" customHeight="1" x14ac:dyDescent="0.35">
      <c r="A47" s="18">
        <v>41</v>
      </c>
      <c r="B47" s="33"/>
      <c r="C47" s="20"/>
      <c r="D47" s="24"/>
      <c r="E47" s="24"/>
      <c r="F47" s="22" t="str">
        <f t="shared" si="7"/>
        <v/>
      </c>
      <c r="G47" s="24"/>
      <c r="H47" s="24"/>
      <c r="I47" s="24"/>
      <c r="J47" s="24"/>
      <c r="K47" s="21" t="str">
        <f t="shared" si="8"/>
        <v/>
      </c>
      <c r="L47" s="24"/>
      <c r="M47" s="34" t="str">
        <f t="shared" si="9"/>
        <v/>
      </c>
      <c r="N47" s="14"/>
    </row>
    <row r="48" spans="1:14" ht="20" customHeight="1" x14ac:dyDescent="0.35">
      <c r="A48" s="18">
        <v>42</v>
      </c>
      <c r="B48" s="33"/>
      <c r="C48" s="20"/>
      <c r="D48" s="24"/>
      <c r="E48" s="24"/>
      <c r="F48" s="22" t="str">
        <f t="shared" si="7"/>
        <v/>
      </c>
      <c r="G48" s="24"/>
      <c r="H48" s="24"/>
      <c r="I48" s="24"/>
      <c r="J48" s="24"/>
      <c r="K48" s="21" t="str">
        <f t="shared" si="8"/>
        <v/>
      </c>
      <c r="L48" s="24"/>
      <c r="M48" s="34" t="str">
        <f t="shared" si="9"/>
        <v/>
      </c>
      <c r="N48" s="14"/>
    </row>
    <row r="49" spans="1:14" ht="20" customHeight="1" x14ac:dyDescent="0.35">
      <c r="A49" s="18">
        <v>43</v>
      </c>
      <c r="B49" s="33"/>
      <c r="C49" s="20"/>
      <c r="D49" s="24"/>
      <c r="E49" s="24"/>
      <c r="F49" s="22" t="str">
        <f t="shared" si="7"/>
        <v/>
      </c>
      <c r="G49" s="24"/>
      <c r="H49" s="24"/>
      <c r="I49" s="24"/>
      <c r="J49" s="24"/>
      <c r="K49" s="21" t="str">
        <f t="shared" si="8"/>
        <v/>
      </c>
      <c r="L49" s="24"/>
      <c r="M49" s="34" t="str">
        <f t="shared" si="9"/>
        <v/>
      </c>
      <c r="N49" s="14"/>
    </row>
    <row r="50" spans="1:14" ht="20" customHeight="1" x14ac:dyDescent="0.35">
      <c r="A50" s="18">
        <v>44</v>
      </c>
      <c r="B50" s="33"/>
      <c r="C50" s="20"/>
      <c r="D50" s="24"/>
      <c r="E50" s="24"/>
      <c r="F50" s="22" t="str">
        <f t="shared" si="7"/>
        <v/>
      </c>
      <c r="G50" s="24"/>
      <c r="H50" s="24"/>
      <c r="I50" s="24"/>
      <c r="J50" s="24"/>
      <c r="K50" s="21" t="str">
        <f t="shared" si="8"/>
        <v/>
      </c>
      <c r="L50" s="24"/>
      <c r="M50" s="34" t="str">
        <f t="shared" si="9"/>
        <v/>
      </c>
      <c r="N50" s="14"/>
    </row>
    <row r="51" spans="1:14" ht="20" customHeight="1" x14ac:dyDescent="0.35">
      <c r="A51" s="18">
        <v>45</v>
      </c>
      <c r="B51" s="33"/>
      <c r="C51" s="20"/>
      <c r="D51" s="24"/>
      <c r="E51" s="24"/>
      <c r="F51" s="22" t="str">
        <f t="shared" si="7"/>
        <v/>
      </c>
      <c r="G51" s="24"/>
      <c r="H51" s="24"/>
      <c r="I51" s="24"/>
      <c r="J51" s="24"/>
      <c r="K51" s="21" t="str">
        <f t="shared" si="8"/>
        <v/>
      </c>
      <c r="L51" s="24"/>
      <c r="M51" s="34" t="str">
        <f t="shared" si="9"/>
        <v/>
      </c>
      <c r="N51" s="14"/>
    </row>
    <row r="52" spans="1:14" ht="20" customHeight="1" x14ac:dyDescent="0.35">
      <c r="A52" s="18">
        <v>46</v>
      </c>
      <c r="B52" s="33"/>
      <c r="C52" s="20"/>
      <c r="D52" s="24"/>
      <c r="E52" s="24"/>
      <c r="F52" s="22" t="str">
        <f t="shared" si="7"/>
        <v/>
      </c>
      <c r="G52" s="24"/>
      <c r="H52" s="24"/>
      <c r="I52" s="24"/>
      <c r="J52" s="24"/>
      <c r="K52" s="21" t="str">
        <f t="shared" si="8"/>
        <v/>
      </c>
      <c r="L52" s="24"/>
      <c r="M52" s="34" t="str">
        <f t="shared" si="9"/>
        <v/>
      </c>
      <c r="N52" s="14"/>
    </row>
    <row r="53" spans="1:14" ht="20" customHeight="1" x14ac:dyDescent="0.35">
      <c r="A53" s="18">
        <v>47</v>
      </c>
      <c r="B53" s="33"/>
      <c r="C53" s="20"/>
      <c r="D53" s="24"/>
      <c r="E53" s="24"/>
      <c r="F53" s="22" t="str">
        <f t="shared" si="7"/>
        <v/>
      </c>
      <c r="G53" s="24"/>
      <c r="H53" s="24"/>
      <c r="I53" s="24"/>
      <c r="J53" s="24"/>
      <c r="K53" s="21" t="str">
        <f t="shared" si="8"/>
        <v/>
      </c>
      <c r="L53" s="24"/>
      <c r="M53" s="34" t="str">
        <f t="shared" si="9"/>
        <v/>
      </c>
      <c r="N53" s="14"/>
    </row>
    <row r="54" spans="1:14" ht="20" customHeight="1" x14ac:dyDescent="0.35">
      <c r="A54" s="18">
        <v>48</v>
      </c>
      <c r="B54" s="33"/>
      <c r="C54" s="20"/>
      <c r="D54" s="24"/>
      <c r="E54" s="24"/>
      <c r="F54" s="22" t="str">
        <f t="shared" si="7"/>
        <v/>
      </c>
      <c r="G54" s="24"/>
      <c r="H54" s="24"/>
      <c r="I54" s="24"/>
      <c r="J54" s="24"/>
      <c r="K54" s="21" t="str">
        <f t="shared" si="8"/>
        <v/>
      </c>
      <c r="L54" s="24"/>
      <c r="M54" s="34" t="str">
        <f t="shared" si="9"/>
        <v/>
      </c>
      <c r="N54" s="14"/>
    </row>
    <row r="55" spans="1:14" ht="20" customHeight="1" x14ac:dyDescent="0.35">
      <c r="A55" s="18">
        <v>49</v>
      </c>
      <c r="B55" s="33"/>
      <c r="C55" s="20"/>
      <c r="D55" s="24"/>
      <c r="E55" s="24"/>
      <c r="F55" s="22" t="str">
        <f t="shared" si="7"/>
        <v/>
      </c>
      <c r="G55" s="24"/>
      <c r="H55" s="24"/>
      <c r="I55" s="24"/>
      <c r="J55" s="24"/>
      <c r="K55" s="21" t="str">
        <f t="shared" si="8"/>
        <v/>
      </c>
      <c r="L55" s="24"/>
      <c r="M55" s="34" t="str">
        <f t="shared" si="9"/>
        <v/>
      </c>
      <c r="N55" s="14"/>
    </row>
    <row r="56" spans="1:14" ht="20" customHeight="1" x14ac:dyDescent="0.35">
      <c r="A56" s="18">
        <v>50</v>
      </c>
      <c r="B56" s="33"/>
      <c r="C56" s="20"/>
      <c r="D56" s="24"/>
      <c r="E56" s="24"/>
      <c r="F56" s="22" t="str">
        <f t="shared" si="7"/>
        <v/>
      </c>
      <c r="G56" s="24"/>
      <c r="H56" s="24"/>
      <c r="I56" s="24"/>
      <c r="J56" s="24"/>
      <c r="K56" s="21" t="str">
        <f t="shared" si="8"/>
        <v/>
      </c>
      <c r="L56" s="24"/>
      <c r="M56" s="34" t="str">
        <f t="shared" si="9"/>
        <v/>
      </c>
      <c r="N56" s="14"/>
    </row>
    <row r="57" spans="1:14" ht="20" customHeight="1" x14ac:dyDescent="0.35">
      <c r="A57" s="18">
        <v>51</v>
      </c>
      <c r="B57" s="33"/>
      <c r="C57" s="20"/>
      <c r="D57" s="24"/>
      <c r="E57" s="24"/>
      <c r="F57" s="22" t="str">
        <f t="shared" si="7"/>
        <v/>
      </c>
      <c r="G57" s="24"/>
      <c r="H57" s="24"/>
      <c r="I57" s="24"/>
      <c r="J57" s="24"/>
      <c r="K57" s="21" t="str">
        <f t="shared" si="8"/>
        <v/>
      </c>
      <c r="L57" s="24"/>
      <c r="M57" s="34" t="str">
        <f t="shared" si="9"/>
        <v/>
      </c>
      <c r="N57" s="14"/>
    </row>
    <row r="58" spans="1:14" ht="20" customHeight="1" x14ac:dyDescent="0.35">
      <c r="A58" s="18">
        <v>52</v>
      </c>
      <c r="B58" s="33"/>
      <c r="C58" s="20"/>
      <c r="D58" s="24"/>
      <c r="E58" s="24"/>
      <c r="F58" s="22" t="str">
        <f t="shared" si="7"/>
        <v/>
      </c>
      <c r="G58" s="24"/>
      <c r="H58" s="24"/>
      <c r="I58" s="24"/>
      <c r="J58" s="24"/>
      <c r="K58" s="21" t="str">
        <f t="shared" si="8"/>
        <v/>
      </c>
      <c r="L58" s="24"/>
      <c r="M58" s="34" t="str">
        <f t="shared" si="9"/>
        <v/>
      </c>
      <c r="N58" s="14"/>
    </row>
    <row r="59" spans="1:14" ht="20" customHeight="1" x14ac:dyDescent="0.35">
      <c r="A59" s="18">
        <v>53</v>
      </c>
      <c r="B59" s="33"/>
      <c r="C59" s="20"/>
      <c r="D59" s="24"/>
      <c r="E59" s="24"/>
      <c r="F59" s="22" t="str">
        <f t="shared" si="7"/>
        <v/>
      </c>
      <c r="G59" s="24"/>
      <c r="H59" s="24"/>
      <c r="I59" s="24"/>
      <c r="J59" s="24"/>
      <c r="K59" s="21" t="str">
        <f t="shared" si="8"/>
        <v/>
      </c>
      <c r="L59" s="24"/>
      <c r="M59" s="34" t="str">
        <f t="shared" si="9"/>
        <v/>
      </c>
      <c r="N59" s="14"/>
    </row>
    <row r="60" spans="1:14" ht="20" customHeight="1" x14ac:dyDescent="0.35">
      <c r="A60" s="18">
        <v>54</v>
      </c>
      <c r="B60" s="33"/>
      <c r="C60" s="20"/>
      <c r="D60" s="24"/>
      <c r="E60" s="24"/>
      <c r="F60" s="22" t="str">
        <f t="shared" si="7"/>
        <v/>
      </c>
      <c r="G60" s="24"/>
      <c r="H60" s="24"/>
      <c r="I60" s="24"/>
      <c r="J60" s="24"/>
      <c r="K60" s="21" t="str">
        <f t="shared" si="8"/>
        <v/>
      </c>
      <c r="L60" s="24"/>
      <c r="M60" s="34" t="str">
        <f t="shared" si="9"/>
        <v/>
      </c>
      <c r="N60" s="14"/>
    </row>
    <row r="61" spans="1:14" ht="20" customHeight="1" x14ac:dyDescent="0.35">
      <c r="A61" s="18">
        <v>55</v>
      </c>
      <c r="B61" s="33"/>
      <c r="C61" s="20"/>
      <c r="D61" s="24"/>
      <c r="E61" s="24"/>
      <c r="F61" s="22" t="str">
        <f t="shared" si="7"/>
        <v/>
      </c>
      <c r="G61" s="24"/>
      <c r="H61" s="24"/>
      <c r="I61" s="24"/>
      <c r="J61" s="24"/>
      <c r="K61" s="21" t="str">
        <f t="shared" si="8"/>
        <v/>
      </c>
      <c r="L61" s="24"/>
      <c r="M61" s="34" t="str">
        <f t="shared" si="9"/>
        <v/>
      </c>
      <c r="N61" s="14"/>
    </row>
    <row r="62" spans="1:14" ht="20" customHeight="1" x14ac:dyDescent="0.35">
      <c r="A62" s="18">
        <v>56</v>
      </c>
      <c r="B62" s="33"/>
      <c r="C62" s="20"/>
      <c r="D62" s="24"/>
      <c r="E62" s="24"/>
      <c r="F62" s="22" t="str">
        <f t="shared" si="7"/>
        <v/>
      </c>
      <c r="G62" s="24"/>
      <c r="H62" s="24"/>
      <c r="I62" s="24"/>
      <c r="J62" s="24"/>
      <c r="K62" s="21" t="str">
        <f t="shared" si="8"/>
        <v/>
      </c>
      <c r="L62" s="24"/>
      <c r="M62" s="34" t="str">
        <f t="shared" si="9"/>
        <v/>
      </c>
      <c r="N62" s="14"/>
    </row>
    <row r="63" spans="1:14" ht="20" customHeight="1" x14ac:dyDescent="0.35">
      <c r="A63" s="18">
        <v>57</v>
      </c>
      <c r="B63" s="33"/>
      <c r="C63" s="20"/>
      <c r="D63" s="24"/>
      <c r="E63" s="24"/>
      <c r="F63" s="22" t="str">
        <f t="shared" si="7"/>
        <v/>
      </c>
      <c r="G63" s="24"/>
      <c r="H63" s="24"/>
      <c r="I63" s="24"/>
      <c r="J63" s="24"/>
      <c r="K63" s="21" t="str">
        <f t="shared" si="8"/>
        <v/>
      </c>
      <c r="L63" s="24"/>
      <c r="M63" s="34" t="str">
        <f t="shared" si="9"/>
        <v/>
      </c>
      <c r="N63" s="14"/>
    </row>
    <row r="64" spans="1:14" ht="20" customHeight="1" x14ac:dyDescent="0.35">
      <c r="A64" s="18">
        <v>58</v>
      </c>
      <c r="B64" s="33"/>
      <c r="C64" s="20"/>
      <c r="D64" s="24"/>
      <c r="E64" s="24"/>
      <c r="F64" s="22" t="str">
        <f t="shared" si="7"/>
        <v/>
      </c>
      <c r="G64" s="24"/>
      <c r="H64" s="24"/>
      <c r="I64" s="24"/>
      <c r="J64" s="24"/>
      <c r="K64" s="21" t="str">
        <f t="shared" si="8"/>
        <v/>
      </c>
      <c r="L64" s="24"/>
      <c r="M64" s="34" t="str">
        <f t="shared" si="9"/>
        <v/>
      </c>
      <c r="N64" s="14"/>
    </row>
    <row r="65" spans="1:14" ht="20" customHeight="1" x14ac:dyDescent="0.35">
      <c r="A65" s="18">
        <v>59</v>
      </c>
      <c r="B65" s="33"/>
      <c r="C65" s="20"/>
      <c r="D65" s="24"/>
      <c r="E65" s="24"/>
      <c r="F65" s="22" t="str">
        <f t="shared" si="7"/>
        <v/>
      </c>
      <c r="G65" s="24"/>
      <c r="H65" s="24"/>
      <c r="I65" s="24"/>
      <c r="J65" s="24"/>
      <c r="K65" s="21" t="str">
        <f t="shared" si="8"/>
        <v/>
      </c>
      <c r="L65" s="24"/>
      <c r="M65" s="34" t="str">
        <f t="shared" si="9"/>
        <v/>
      </c>
      <c r="N65" s="14"/>
    </row>
    <row r="66" spans="1:14" ht="20" customHeight="1" x14ac:dyDescent="0.35">
      <c r="A66" s="18">
        <v>60</v>
      </c>
      <c r="B66" s="33"/>
      <c r="C66" s="20"/>
      <c r="D66" s="24"/>
      <c r="E66" s="24"/>
      <c r="F66" s="22" t="str">
        <f t="shared" si="7"/>
        <v/>
      </c>
      <c r="G66" s="24"/>
      <c r="H66" s="24"/>
      <c r="I66" s="24"/>
      <c r="J66" s="24"/>
      <c r="K66" s="21" t="str">
        <f t="shared" si="8"/>
        <v/>
      </c>
      <c r="L66" s="24"/>
      <c r="M66" s="34" t="str">
        <f t="shared" si="9"/>
        <v/>
      </c>
      <c r="N66" s="14"/>
    </row>
    <row r="67" spans="1:14" ht="20" customHeight="1" x14ac:dyDescent="0.35">
      <c r="A67" s="18">
        <v>61</v>
      </c>
      <c r="B67" s="33"/>
      <c r="C67" s="20"/>
      <c r="D67" s="24"/>
      <c r="E67" s="24"/>
      <c r="F67" s="22" t="str">
        <f t="shared" si="7"/>
        <v/>
      </c>
      <c r="G67" s="24"/>
      <c r="H67" s="24"/>
      <c r="I67" s="24"/>
      <c r="J67" s="24"/>
      <c r="K67" s="21" t="str">
        <f t="shared" si="8"/>
        <v/>
      </c>
      <c r="L67" s="24"/>
      <c r="M67" s="34" t="str">
        <f t="shared" si="9"/>
        <v/>
      </c>
      <c r="N67" s="14"/>
    </row>
    <row r="68" spans="1:14" ht="20" customHeight="1" x14ac:dyDescent="0.35">
      <c r="A68" s="18">
        <v>62</v>
      </c>
      <c r="B68" s="33"/>
      <c r="C68" s="20"/>
      <c r="D68" s="24"/>
      <c r="E68" s="24"/>
      <c r="F68" s="22" t="str">
        <f t="shared" si="7"/>
        <v/>
      </c>
      <c r="G68" s="24"/>
      <c r="H68" s="24"/>
      <c r="I68" s="24"/>
      <c r="J68" s="24"/>
      <c r="K68" s="21" t="str">
        <f t="shared" si="8"/>
        <v/>
      </c>
      <c r="L68" s="24"/>
      <c r="M68" s="34" t="str">
        <f t="shared" si="9"/>
        <v/>
      </c>
      <c r="N68" s="14"/>
    </row>
    <row r="69" spans="1:14" ht="20" customHeight="1" x14ac:dyDescent="0.35">
      <c r="A69" s="18">
        <v>63</v>
      </c>
      <c r="B69" s="33"/>
      <c r="C69" s="20"/>
      <c r="D69" s="24"/>
      <c r="E69" s="24"/>
      <c r="F69" s="22" t="str">
        <f t="shared" si="7"/>
        <v/>
      </c>
      <c r="G69" s="24"/>
      <c r="H69" s="24"/>
      <c r="I69" s="24"/>
      <c r="J69" s="24"/>
      <c r="K69" s="21" t="str">
        <f t="shared" si="8"/>
        <v/>
      </c>
      <c r="L69" s="24"/>
      <c r="M69" s="34" t="str">
        <f t="shared" si="9"/>
        <v/>
      </c>
      <c r="N69" s="14"/>
    </row>
    <row r="70" spans="1:14" ht="20" customHeight="1" x14ac:dyDescent="0.35">
      <c r="A70" s="18">
        <v>64</v>
      </c>
      <c r="B70" s="33"/>
      <c r="C70" s="20"/>
      <c r="D70" s="24"/>
      <c r="E70" s="24"/>
      <c r="F70" s="22" t="str">
        <f t="shared" si="7"/>
        <v/>
      </c>
      <c r="G70" s="24"/>
      <c r="H70" s="24"/>
      <c r="I70" s="24"/>
      <c r="J70" s="24"/>
      <c r="K70" s="21" t="str">
        <f t="shared" si="8"/>
        <v/>
      </c>
      <c r="L70" s="24"/>
      <c r="M70" s="34" t="str">
        <f t="shared" si="9"/>
        <v/>
      </c>
      <c r="N70" s="14"/>
    </row>
    <row r="71" spans="1:14" ht="20" customHeight="1" x14ac:dyDescent="0.35">
      <c r="A71" s="18">
        <v>65</v>
      </c>
      <c r="B71" s="33"/>
      <c r="C71" s="20"/>
      <c r="D71" s="24"/>
      <c r="E71" s="24"/>
      <c r="F71" s="22" t="str">
        <f t="shared" ref="F71:F102" si="10">IF(OR(D71="",E71=""),"",IFERROR(E71/D71,""))</f>
        <v/>
      </c>
      <c r="G71" s="24"/>
      <c r="H71" s="24"/>
      <c r="I71" s="24"/>
      <c r="J71" s="24"/>
      <c r="K71" s="21" t="str">
        <f t="shared" ref="K71:K102" si="11">IF(I71="","",I71-E71-J71)</f>
        <v/>
      </c>
      <c r="L71" s="24"/>
      <c r="M71" s="34" t="str">
        <f t="shared" ref="M71:M102" si="12">IF(OR(K71="",L71=""),"",L71-K71)</f>
        <v/>
      </c>
      <c r="N71" s="14"/>
    </row>
    <row r="72" spans="1:14" ht="20" customHeight="1" x14ac:dyDescent="0.35">
      <c r="A72" s="18">
        <v>66</v>
      </c>
      <c r="B72" s="33"/>
      <c r="C72" s="20"/>
      <c r="D72" s="24"/>
      <c r="E72" s="24"/>
      <c r="F72" s="22" t="str">
        <f t="shared" si="10"/>
        <v/>
      </c>
      <c r="G72" s="24"/>
      <c r="H72" s="24"/>
      <c r="I72" s="24"/>
      <c r="J72" s="24"/>
      <c r="K72" s="21" t="str">
        <f t="shared" si="11"/>
        <v/>
      </c>
      <c r="L72" s="24"/>
      <c r="M72" s="34" t="str">
        <f t="shared" si="12"/>
        <v/>
      </c>
      <c r="N72" s="14"/>
    </row>
    <row r="73" spans="1:14" ht="20" customHeight="1" x14ac:dyDescent="0.35">
      <c r="A73" s="18">
        <v>67</v>
      </c>
      <c r="B73" s="33"/>
      <c r="C73" s="20"/>
      <c r="D73" s="24"/>
      <c r="E73" s="24"/>
      <c r="F73" s="22" t="str">
        <f t="shared" si="10"/>
        <v/>
      </c>
      <c r="G73" s="24"/>
      <c r="H73" s="24"/>
      <c r="I73" s="24"/>
      <c r="J73" s="24"/>
      <c r="K73" s="21" t="str">
        <f t="shared" si="11"/>
        <v/>
      </c>
      <c r="L73" s="24"/>
      <c r="M73" s="34" t="str">
        <f t="shared" si="12"/>
        <v/>
      </c>
      <c r="N73" s="14"/>
    </row>
    <row r="74" spans="1:14" ht="20" customHeight="1" x14ac:dyDescent="0.35">
      <c r="A74" s="18">
        <v>68</v>
      </c>
      <c r="B74" s="33"/>
      <c r="C74" s="20"/>
      <c r="D74" s="24"/>
      <c r="E74" s="24"/>
      <c r="F74" s="22" t="str">
        <f t="shared" si="10"/>
        <v/>
      </c>
      <c r="G74" s="24"/>
      <c r="H74" s="24"/>
      <c r="I74" s="24"/>
      <c r="J74" s="24"/>
      <c r="K74" s="21" t="str">
        <f t="shared" si="11"/>
        <v/>
      </c>
      <c r="L74" s="24"/>
      <c r="M74" s="34" t="str">
        <f t="shared" si="12"/>
        <v/>
      </c>
      <c r="N74" s="14"/>
    </row>
    <row r="75" spans="1:14" ht="20" customHeight="1" x14ac:dyDescent="0.35">
      <c r="A75" s="18">
        <v>69</v>
      </c>
      <c r="B75" s="33"/>
      <c r="C75" s="20"/>
      <c r="D75" s="24"/>
      <c r="E75" s="24"/>
      <c r="F75" s="22" t="str">
        <f t="shared" si="10"/>
        <v/>
      </c>
      <c r="G75" s="24"/>
      <c r="H75" s="24"/>
      <c r="I75" s="24"/>
      <c r="J75" s="24"/>
      <c r="K75" s="21" t="str">
        <f t="shared" si="11"/>
        <v/>
      </c>
      <c r="L75" s="24"/>
      <c r="M75" s="34" t="str">
        <f t="shared" si="12"/>
        <v/>
      </c>
      <c r="N75" s="14"/>
    </row>
    <row r="76" spans="1:14" ht="20" customHeight="1" x14ac:dyDescent="0.35">
      <c r="A76" s="18">
        <v>70</v>
      </c>
      <c r="B76" s="33"/>
      <c r="C76" s="20"/>
      <c r="D76" s="24"/>
      <c r="E76" s="24"/>
      <c r="F76" s="22" t="str">
        <f t="shared" si="10"/>
        <v/>
      </c>
      <c r="G76" s="24"/>
      <c r="H76" s="24"/>
      <c r="I76" s="24"/>
      <c r="J76" s="24"/>
      <c r="K76" s="21" t="str">
        <f t="shared" si="11"/>
        <v/>
      </c>
      <c r="L76" s="24"/>
      <c r="M76" s="34" t="str">
        <f t="shared" si="12"/>
        <v/>
      </c>
      <c r="N76" s="14"/>
    </row>
    <row r="77" spans="1:14" ht="20" customHeight="1" x14ac:dyDescent="0.35">
      <c r="A77" s="18">
        <v>71</v>
      </c>
      <c r="B77" s="33"/>
      <c r="C77" s="20"/>
      <c r="D77" s="24"/>
      <c r="E77" s="24"/>
      <c r="F77" s="22" t="str">
        <f t="shared" si="10"/>
        <v/>
      </c>
      <c r="G77" s="24"/>
      <c r="H77" s="24"/>
      <c r="I77" s="24"/>
      <c r="J77" s="24"/>
      <c r="K77" s="21" t="str">
        <f t="shared" si="11"/>
        <v/>
      </c>
      <c r="L77" s="24"/>
      <c r="M77" s="34" t="str">
        <f t="shared" si="12"/>
        <v/>
      </c>
      <c r="N77" s="14"/>
    </row>
    <row r="78" spans="1:14" ht="20" customHeight="1" x14ac:dyDescent="0.35">
      <c r="A78" s="18">
        <v>72</v>
      </c>
      <c r="B78" s="33"/>
      <c r="C78" s="20"/>
      <c r="D78" s="24"/>
      <c r="E78" s="24"/>
      <c r="F78" s="22" t="str">
        <f t="shared" si="10"/>
        <v/>
      </c>
      <c r="G78" s="24"/>
      <c r="H78" s="24"/>
      <c r="I78" s="24"/>
      <c r="J78" s="24"/>
      <c r="K78" s="21" t="str">
        <f t="shared" si="11"/>
        <v/>
      </c>
      <c r="L78" s="24"/>
      <c r="M78" s="34" t="str">
        <f t="shared" si="12"/>
        <v/>
      </c>
      <c r="N78" s="14"/>
    </row>
    <row r="79" spans="1:14" ht="20" customHeight="1" x14ac:dyDescent="0.35">
      <c r="A79" s="18">
        <v>73</v>
      </c>
      <c r="B79" s="33"/>
      <c r="C79" s="20"/>
      <c r="D79" s="24"/>
      <c r="E79" s="24"/>
      <c r="F79" s="22" t="str">
        <f t="shared" si="10"/>
        <v/>
      </c>
      <c r="G79" s="24"/>
      <c r="H79" s="24"/>
      <c r="I79" s="24"/>
      <c r="J79" s="24"/>
      <c r="K79" s="21" t="str">
        <f t="shared" si="11"/>
        <v/>
      </c>
      <c r="L79" s="24"/>
      <c r="M79" s="34" t="str">
        <f t="shared" si="12"/>
        <v/>
      </c>
      <c r="N79" s="14"/>
    </row>
    <row r="80" spans="1:14" ht="20" customHeight="1" x14ac:dyDescent="0.35">
      <c r="A80" s="18">
        <v>74</v>
      </c>
      <c r="B80" s="33"/>
      <c r="C80" s="20"/>
      <c r="D80" s="24"/>
      <c r="E80" s="24"/>
      <c r="F80" s="22" t="str">
        <f t="shared" si="10"/>
        <v/>
      </c>
      <c r="G80" s="24"/>
      <c r="H80" s="24"/>
      <c r="I80" s="24"/>
      <c r="J80" s="24"/>
      <c r="K80" s="21" t="str">
        <f t="shared" si="11"/>
        <v/>
      </c>
      <c r="L80" s="24"/>
      <c r="M80" s="34" t="str">
        <f t="shared" si="12"/>
        <v/>
      </c>
      <c r="N80" s="14"/>
    </row>
    <row r="81" spans="1:14" ht="20" customHeight="1" x14ac:dyDescent="0.35">
      <c r="A81" s="18">
        <v>75</v>
      </c>
      <c r="B81" s="33"/>
      <c r="C81" s="20"/>
      <c r="D81" s="24"/>
      <c r="E81" s="24"/>
      <c r="F81" s="22" t="str">
        <f t="shared" si="10"/>
        <v/>
      </c>
      <c r="G81" s="24"/>
      <c r="H81" s="24"/>
      <c r="I81" s="24"/>
      <c r="J81" s="24"/>
      <c r="K81" s="21" t="str">
        <f t="shared" si="11"/>
        <v/>
      </c>
      <c r="L81" s="24"/>
      <c r="M81" s="34" t="str">
        <f t="shared" si="12"/>
        <v/>
      </c>
      <c r="N81" s="14"/>
    </row>
    <row r="82" spans="1:14" ht="20" customHeight="1" x14ac:dyDescent="0.35">
      <c r="A82" s="18">
        <v>76</v>
      </c>
      <c r="B82" s="33"/>
      <c r="C82" s="20"/>
      <c r="D82" s="24"/>
      <c r="E82" s="24"/>
      <c r="F82" s="22" t="str">
        <f t="shared" si="10"/>
        <v/>
      </c>
      <c r="G82" s="24"/>
      <c r="H82" s="24"/>
      <c r="I82" s="24"/>
      <c r="J82" s="24"/>
      <c r="K82" s="21" t="str">
        <f t="shared" si="11"/>
        <v/>
      </c>
      <c r="L82" s="24"/>
      <c r="M82" s="34" t="str">
        <f t="shared" si="12"/>
        <v/>
      </c>
      <c r="N82" s="14"/>
    </row>
    <row r="83" spans="1:14" ht="20" customHeight="1" x14ac:dyDescent="0.35">
      <c r="A83" s="18">
        <v>77</v>
      </c>
      <c r="B83" s="33"/>
      <c r="C83" s="20"/>
      <c r="D83" s="24"/>
      <c r="E83" s="24"/>
      <c r="F83" s="22" t="str">
        <f t="shared" si="10"/>
        <v/>
      </c>
      <c r="G83" s="24"/>
      <c r="H83" s="24"/>
      <c r="I83" s="24"/>
      <c r="J83" s="24"/>
      <c r="K83" s="21" t="str">
        <f t="shared" si="11"/>
        <v/>
      </c>
      <c r="L83" s="24"/>
      <c r="M83" s="34" t="str">
        <f t="shared" si="12"/>
        <v/>
      </c>
      <c r="N83" s="14"/>
    </row>
    <row r="84" spans="1:14" ht="20" customHeight="1" x14ac:dyDescent="0.35">
      <c r="A84" s="18">
        <v>78</v>
      </c>
      <c r="B84" s="33"/>
      <c r="C84" s="20"/>
      <c r="D84" s="24"/>
      <c r="E84" s="24"/>
      <c r="F84" s="22" t="str">
        <f t="shared" si="10"/>
        <v/>
      </c>
      <c r="G84" s="24"/>
      <c r="H84" s="24"/>
      <c r="I84" s="24"/>
      <c r="J84" s="24"/>
      <c r="K84" s="21" t="str">
        <f t="shared" si="11"/>
        <v/>
      </c>
      <c r="L84" s="24"/>
      <c r="M84" s="34" t="str">
        <f t="shared" si="12"/>
        <v/>
      </c>
      <c r="N84" s="14"/>
    </row>
    <row r="85" spans="1:14" ht="20" customHeight="1" x14ac:dyDescent="0.35">
      <c r="A85" s="18">
        <v>79</v>
      </c>
      <c r="B85" s="33"/>
      <c r="C85" s="20"/>
      <c r="D85" s="24"/>
      <c r="E85" s="24"/>
      <c r="F85" s="22" t="str">
        <f t="shared" si="10"/>
        <v/>
      </c>
      <c r="G85" s="24"/>
      <c r="H85" s="24"/>
      <c r="I85" s="24"/>
      <c r="J85" s="24"/>
      <c r="K85" s="21" t="str">
        <f t="shared" si="11"/>
        <v/>
      </c>
      <c r="L85" s="24"/>
      <c r="M85" s="34" t="str">
        <f t="shared" si="12"/>
        <v/>
      </c>
      <c r="N85" s="14"/>
    </row>
    <row r="86" spans="1:14" ht="20" customHeight="1" x14ac:dyDescent="0.35">
      <c r="A86" s="18">
        <v>80</v>
      </c>
      <c r="B86" s="33"/>
      <c r="C86" s="20"/>
      <c r="D86" s="24"/>
      <c r="E86" s="24"/>
      <c r="F86" s="22" t="str">
        <f t="shared" si="10"/>
        <v/>
      </c>
      <c r="G86" s="24"/>
      <c r="H86" s="24"/>
      <c r="I86" s="24"/>
      <c r="J86" s="24"/>
      <c r="K86" s="21" t="str">
        <f t="shared" si="11"/>
        <v/>
      </c>
      <c r="L86" s="24"/>
      <c r="M86" s="34" t="str">
        <f t="shared" si="12"/>
        <v/>
      </c>
      <c r="N86" s="14"/>
    </row>
    <row r="87" spans="1:14" ht="20" customHeight="1" x14ac:dyDescent="0.35">
      <c r="A87" s="18">
        <v>81</v>
      </c>
      <c r="B87" s="33"/>
      <c r="C87" s="20"/>
      <c r="D87" s="24"/>
      <c r="E87" s="24"/>
      <c r="F87" s="22" t="str">
        <f t="shared" si="10"/>
        <v/>
      </c>
      <c r="G87" s="24"/>
      <c r="H87" s="24"/>
      <c r="I87" s="24"/>
      <c r="J87" s="24"/>
      <c r="K87" s="21" t="str">
        <f t="shared" si="11"/>
        <v/>
      </c>
      <c r="L87" s="24"/>
      <c r="M87" s="34" t="str">
        <f t="shared" si="12"/>
        <v/>
      </c>
      <c r="N87" s="14"/>
    </row>
    <row r="88" spans="1:14" ht="20" customHeight="1" x14ac:dyDescent="0.35">
      <c r="A88" s="18">
        <v>82</v>
      </c>
      <c r="B88" s="33"/>
      <c r="C88" s="20"/>
      <c r="D88" s="24"/>
      <c r="E88" s="24"/>
      <c r="F88" s="22" t="str">
        <f t="shared" si="10"/>
        <v/>
      </c>
      <c r="G88" s="24"/>
      <c r="H88" s="24"/>
      <c r="I88" s="24"/>
      <c r="J88" s="24"/>
      <c r="K88" s="21" t="str">
        <f t="shared" si="11"/>
        <v/>
      </c>
      <c r="L88" s="24"/>
      <c r="M88" s="34" t="str">
        <f t="shared" si="12"/>
        <v/>
      </c>
      <c r="N88" s="14"/>
    </row>
    <row r="89" spans="1:14" ht="20" customHeight="1" x14ac:dyDescent="0.35">
      <c r="A89" s="18">
        <v>83</v>
      </c>
      <c r="B89" s="33"/>
      <c r="C89" s="20"/>
      <c r="D89" s="24"/>
      <c r="E89" s="24"/>
      <c r="F89" s="22" t="str">
        <f t="shared" si="10"/>
        <v/>
      </c>
      <c r="G89" s="24"/>
      <c r="H89" s="24"/>
      <c r="I89" s="24"/>
      <c r="J89" s="24"/>
      <c r="K89" s="21" t="str">
        <f t="shared" si="11"/>
        <v/>
      </c>
      <c r="L89" s="24"/>
      <c r="M89" s="34" t="str">
        <f t="shared" si="12"/>
        <v/>
      </c>
      <c r="N89" s="14"/>
    </row>
    <row r="90" spans="1:14" ht="20" customHeight="1" x14ac:dyDescent="0.35">
      <c r="A90" s="18">
        <v>84</v>
      </c>
      <c r="B90" s="33"/>
      <c r="C90" s="20"/>
      <c r="D90" s="24"/>
      <c r="E90" s="24"/>
      <c r="F90" s="22" t="str">
        <f t="shared" si="10"/>
        <v/>
      </c>
      <c r="G90" s="24"/>
      <c r="H90" s="24"/>
      <c r="I90" s="24"/>
      <c r="J90" s="24"/>
      <c r="K90" s="21" t="str">
        <f t="shared" si="11"/>
        <v/>
      </c>
      <c r="L90" s="24"/>
      <c r="M90" s="34" t="str">
        <f t="shared" si="12"/>
        <v/>
      </c>
      <c r="N90" s="14"/>
    </row>
    <row r="91" spans="1:14" ht="20" customHeight="1" x14ac:dyDescent="0.35">
      <c r="A91" s="18">
        <v>85</v>
      </c>
      <c r="B91" s="33"/>
      <c r="C91" s="20"/>
      <c r="D91" s="24"/>
      <c r="E91" s="24"/>
      <c r="F91" s="22" t="str">
        <f t="shared" si="10"/>
        <v/>
      </c>
      <c r="G91" s="24"/>
      <c r="H91" s="24"/>
      <c r="I91" s="24"/>
      <c r="J91" s="24"/>
      <c r="K91" s="21" t="str">
        <f t="shared" si="11"/>
        <v/>
      </c>
      <c r="L91" s="24"/>
      <c r="M91" s="34" t="str">
        <f t="shared" si="12"/>
        <v/>
      </c>
      <c r="N91" s="14"/>
    </row>
    <row r="92" spans="1:14" ht="20" customHeight="1" x14ac:dyDescent="0.35">
      <c r="A92" s="18">
        <v>86</v>
      </c>
      <c r="B92" s="33"/>
      <c r="C92" s="20"/>
      <c r="D92" s="24"/>
      <c r="E92" s="24"/>
      <c r="F92" s="22" t="str">
        <f t="shared" si="10"/>
        <v/>
      </c>
      <c r="G92" s="24"/>
      <c r="H92" s="24"/>
      <c r="I92" s="24"/>
      <c r="J92" s="24"/>
      <c r="K92" s="21" t="str">
        <f t="shared" si="11"/>
        <v/>
      </c>
      <c r="L92" s="24"/>
      <c r="M92" s="34" t="str">
        <f t="shared" si="12"/>
        <v/>
      </c>
      <c r="N92" s="14"/>
    </row>
    <row r="93" spans="1:14" ht="20" customHeight="1" x14ac:dyDescent="0.35">
      <c r="A93" s="18">
        <v>87</v>
      </c>
      <c r="B93" s="33"/>
      <c r="C93" s="20"/>
      <c r="D93" s="24"/>
      <c r="E93" s="24"/>
      <c r="F93" s="22" t="str">
        <f t="shared" si="10"/>
        <v/>
      </c>
      <c r="G93" s="24"/>
      <c r="H93" s="24"/>
      <c r="I93" s="24"/>
      <c r="J93" s="24"/>
      <c r="K93" s="21" t="str">
        <f t="shared" si="11"/>
        <v/>
      </c>
      <c r="L93" s="24"/>
      <c r="M93" s="34" t="str">
        <f t="shared" si="12"/>
        <v/>
      </c>
      <c r="N93" s="14"/>
    </row>
    <row r="94" spans="1:14" ht="20" customHeight="1" x14ac:dyDescent="0.35">
      <c r="A94" s="18">
        <v>88</v>
      </c>
      <c r="B94" s="33"/>
      <c r="C94" s="20"/>
      <c r="D94" s="24"/>
      <c r="E94" s="24"/>
      <c r="F94" s="22" t="str">
        <f t="shared" si="10"/>
        <v/>
      </c>
      <c r="G94" s="24"/>
      <c r="H94" s="24"/>
      <c r="I94" s="24"/>
      <c r="J94" s="24"/>
      <c r="K94" s="21" t="str">
        <f t="shared" si="11"/>
        <v/>
      </c>
      <c r="L94" s="24"/>
      <c r="M94" s="34" t="str">
        <f t="shared" si="12"/>
        <v/>
      </c>
      <c r="N94" s="14"/>
    </row>
    <row r="95" spans="1:14" ht="20" customHeight="1" x14ac:dyDescent="0.35">
      <c r="A95" s="18">
        <v>89</v>
      </c>
      <c r="B95" s="33"/>
      <c r="C95" s="20"/>
      <c r="D95" s="24"/>
      <c r="E95" s="24"/>
      <c r="F95" s="22" t="str">
        <f t="shared" si="10"/>
        <v/>
      </c>
      <c r="G95" s="24"/>
      <c r="H95" s="24"/>
      <c r="I95" s="24"/>
      <c r="J95" s="24"/>
      <c r="K95" s="21" t="str">
        <f t="shared" si="11"/>
        <v/>
      </c>
      <c r="L95" s="24"/>
      <c r="M95" s="34" t="str">
        <f t="shared" si="12"/>
        <v/>
      </c>
      <c r="N95" s="14"/>
    </row>
    <row r="96" spans="1:14" ht="20" customHeight="1" x14ac:dyDescent="0.35">
      <c r="A96" s="18">
        <v>90</v>
      </c>
      <c r="B96" s="33"/>
      <c r="C96" s="20"/>
      <c r="D96" s="24"/>
      <c r="E96" s="24"/>
      <c r="F96" s="22" t="str">
        <f t="shared" si="10"/>
        <v/>
      </c>
      <c r="G96" s="24"/>
      <c r="H96" s="24"/>
      <c r="I96" s="24"/>
      <c r="J96" s="24"/>
      <c r="K96" s="21" t="str">
        <f t="shared" si="11"/>
        <v/>
      </c>
      <c r="L96" s="24"/>
      <c r="M96" s="34" t="str">
        <f t="shared" si="12"/>
        <v/>
      </c>
      <c r="N96" s="14"/>
    </row>
    <row r="97" spans="1:14" ht="20" customHeight="1" x14ac:dyDescent="0.35">
      <c r="A97" s="18">
        <v>91</v>
      </c>
      <c r="B97" s="33"/>
      <c r="C97" s="20"/>
      <c r="D97" s="24"/>
      <c r="E97" s="24"/>
      <c r="F97" s="22" t="str">
        <f t="shared" si="10"/>
        <v/>
      </c>
      <c r="G97" s="24"/>
      <c r="H97" s="24"/>
      <c r="I97" s="24"/>
      <c r="J97" s="24"/>
      <c r="K97" s="21" t="str">
        <f t="shared" si="11"/>
        <v/>
      </c>
      <c r="L97" s="24"/>
      <c r="M97" s="34" t="str">
        <f t="shared" si="12"/>
        <v/>
      </c>
      <c r="N97" s="14"/>
    </row>
    <row r="98" spans="1:14" ht="20" customHeight="1" x14ac:dyDescent="0.35">
      <c r="A98" s="18">
        <v>92</v>
      </c>
      <c r="B98" s="33"/>
      <c r="C98" s="20"/>
      <c r="D98" s="24"/>
      <c r="E98" s="24"/>
      <c r="F98" s="22" t="str">
        <f t="shared" si="10"/>
        <v/>
      </c>
      <c r="G98" s="24"/>
      <c r="H98" s="24"/>
      <c r="I98" s="24"/>
      <c r="J98" s="24"/>
      <c r="K98" s="21" t="str">
        <f t="shared" si="11"/>
        <v/>
      </c>
      <c r="L98" s="24"/>
      <c r="M98" s="34" t="str">
        <f t="shared" si="12"/>
        <v/>
      </c>
      <c r="N98" s="14"/>
    </row>
    <row r="99" spans="1:14" ht="20" customHeight="1" x14ac:dyDescent="0.35">
      <c r="A99" s="18">
        <v>93</v>
      </c>
      <c r="B99" s="33"/>
      <c r="C99" s="20"/>
      <c r="D99" s="24"/>
      <c r="E99" s="24"/>
      <c r="F99" s="22" t="str">
        <f t="shared" si="10"/>
        <v/>
      </c>
      <c r="G99" s="24"/>
      <c r="H99" s="24"/>
      <c r="I99" s="24"/>
      <c r="J99" s="24"/>
      <c r="K99" s="21" t="str">
        <f t="shared" si="11"/>
        <v/>
      </c>
      <c r="L99" s="24"/>
      <c r="M99" s="34" t="str">
        <f t="shared" si="12"/>
        <v/>
      </c>
      <c r="N99" s="14"/>
    </row>
    <row r="100" spans="1:14" ht="20" customHeight="1" x14ac:dyDescent="0.35">
      <c r="A100" s="18">
        <v>94</v>
      </c>
      <c r="B100" s="33"/>
      <c r="C100" s="20"/>
      <c r="D100" s="24"/>
      <c r="E100" s="24"/>
      <c r="F100" s="22" t="str">
        <f t="shared" si="10"/>
        <v/>
      </c>
      <c r="G100" s="24"/>
      <c r="H100" s="24"/>
      <c r="I100" s="24"/>
      <c r="J100" s="24"/>
      <c r="K100" s="21" t="str">
        <f t="shared" si="11"/>
        <v/>
      </c>
      <c r="L100" s="24"/>
      <c r="M100" s="34" t="str">
        <f t="shared" si="12"/>
        <v/>
      </c>
      <c r="N100" s="14"/>
    </row>
    <row r="101" spans="1:14" ht="20" customHeight="1" x14ac:dyDescent="0.35">
      <c r="A101" s="18">
        <v>95</v>
      </c>
      <c r="B101" s="33"/>
      <c r="C101" s="20"/>
      <c r="D101" s="24"/>
      <c r="E101" s="24"/>
      <c r="F101" s="22" t="str">
        <f t="shared" si="10"/>
        <v/>
      </c>
      <c r="G101" s="24"/>
      <c r="H101" s="24"/>
      <c r="I101" s="24"/>
      <c r="J101" s="24"/>
      <c r="K101" s="21" t="str">
        <f t="shared" si="11"/>
        <v/>
      </c>
      <c r="L101" s="24"/>
      <c r="M101" s="34" t="str">
        <f t="shared" si="12"/>
        <v/>
      </c>
      <c r="N101" s="14"/>
    </row>
    <row r="102" spans="1:14" ht="20" customHeight="1" x14ac:dyDescent="0.35">
      <c r="A102" s="18">
        <v>96</v>
      </c>
      <c r="B102" s="33"/>
      <c r="C102" s="20"/>
      <c r="D102" s="24"/>
      <c r="E102" s="24"/>
      <c r="F102" s="22" t="str">
        <f t="shared" si="10"/>
        <v/>
      </c>
      <c r="G102" s="24"/>
      <c r="H102" s="24"/>
      <c r="I102" s="24"/>
      <c r="J102" s="24"/>
      <c r="K102" s="21" t="str">
        <f t="shared" si="11"/>
        <v/>
      </c>
      <c r="L102" s="24"/>
      <c r="M102" s="34" t="str">
        <f t="shared" si="12"/>
        <v/>
      </c>
      <c r="N102" s="14"/>
    </row>
    <row r="103" spans="1:14" ht="20" customHeight="1" x14ac:dyDescent="0.35">
      <c r="A103" s="18">
        <v>97</v>
      </c>
      <c r="B103" s="33"/>
      <c r="C103" s="20"/>
      <c r="D103" s="24"/>
      <c r="E103" s="24"/>
      <c r="F103" s="22" t="str">
        <f t="shared" ref="F103:F106" si="13">IF(OR(D103="",E103=""),"",IFERROR(E103/D103,""))</f>
        <v/>
      </c>
      <c r="G103" s="24"/>
      <c r="H103" s="24"/>
      <c r="I103" s="24"/>
      <c r="J103" s="24"/>
      <c r="K103" s="21" t="str">
        <f t="shared" ref="K103:K106" si="14">IF(I103="","",I103-E103-J103)</f>
        <v/>
      </c>
      <c r="L103" s="24"/>
      <c r="M103" s="34" t="str">
        <f t="shared" ref="M103:M106" si="15">IF(OR(K103="",L103=""),"",L103-K103)</f>
        <v/>
      </c>
      <c r="N103" s="14"/>
    </row>
    <row r="104" spans="1:14" ht="20" customHeight="1" x14ac:dyDescent="0.35">
      <c r="A104" s="18">
        <v>98</v>
      </c>
      <c r="B104" s="33"/>
      <c r="C104" s="20"/>
      <c r="D104" s="24"/>
      <c r="E104" s="24"/>
      <c r="F104" s="22" t="str">
        <f t="shared" si="13"/>
        <v/>
      </c>
      <c r="G104" s="24"/>
      <c r="H104" s="24"/>
      <c r="I104" s="24"/>
      <c r="J104" s="24"/>
      <c r="K104" s="21" t="str">
        <f t="shared" si="14"/>
        <v/>
      </c>
      <c r="L104" s="24"/>
      <c r="M104" s="34" t="str">
        <f t="shared" si="15"/>
        <v/>
      </c>
      <c r="N104" s="14"/>
    </row>
    <row r="105" spans="1:14" ht="20" customHeight="1" x14ac:dyDescent="0.35">
      <c r="A105" s="18">
        <v>99</v>
      </c>
      <c r="B105" s="33"/>
      <c r="C105" s="20"/>
      <c r="D105" s="24"/>
      <c r="E105" s="24"/>
      <c r="F105" s="22" t="str">
        <f t="shared" si="13"/>
        <v/>
      </c>
      <c r="G105" s="24"/>
      <c r="H105" s="24"/>
      <c r="I105" s="24"/>
      <c r="J105" s="24"/>
      <c r="K105" s="21" t="str">
        <f t="shared" si="14"/>
        <v/>
      </c>
      <c r="L105" s="24"/>
      <c r="M105" s="34" t="str">
        <f t="shared" si="15"/>
        <v/>
      </c>
      <c r="N105" s="14"/>
    </row>
    <row r="106" spans="1:14" ht="20" customHeight="1" x14ac:dyDescent="0.35">
      <c r="A106" s="18">
        <v>100</v>
      </c>
      <c r="B106" s="33"/>
      <c r="C106" s="20"/>
      <c r="D106" s="24"/>
      <c r="E106" s="24"/>
      <c r="F106" s="22" t="str">
        <f t="shared" si="13"/>
        <v/>
      </c>
      <c r="G106" s="24"/>
      <c r="H106" s="24"/>
      <c r="I106" s="24"/>
      <c r="J106" s="24"/>
      <c r="K106" s="21" t="str">
        <f t="shared" si="14"/>
        <v/>
      </c>
      <c r="L106" s="24"/>
      <c r="M106" s="34" t="str">
        <f t="shared" si="15"/>
        <v/>
      </c>
      <c r="N106" s="14"/>
    </row>
    <row r="108" spans="1:14" x14ac:dyDescent="0.35">
      <c r="A108" s="11" t="s">
        <v>20</v>
      </c>
    </row>
  </sheetData>
  <sheetProtection sheet="1" formatCells="0" formatColumns="0" formatRows="0" insertRows="0" insertHyperlinks="0" deleteRows="0" sort="0" autoFilter="0"/>
  <conditionalFormatting sqref="A7:N106">
    <cfRule type="expression" dxfId="12" priority="5">
      <formula>$N7&lt;&gt;""</formula>
    </cfRule>
  </conditionalFormatting>
  <conditionalFormatting sqref="F6:F106">
    <cfRule type="expression" dxfId="11" priority="2" stopIfTrue="1">
      <formula>AND(ISNUMBER(F6),F6&gt;=1)</formula>
    </cfRule>
    <cfRule type="expression" dxfId="10" priority="3" stopIfTrue="1">
      <formula>AND(ISNUMBER(F6),F6&gt;=0.8)</formula>
    </cfRule>
    <cfRule type="expression" dxfId="9" priority="4" stopIfTrue="1">
      <formula>AND(ISNUMBER(F6),F6&lt;0.8)</formula>
    </cfRule>
  </conditionalFormatting>
  <conditionalFormatting sqref="M6:M106">
    <cfRule type="expression" dxfId="8" priority="1" stopIfTrue="1">
      <formula>AND(ISNUMBER(M6),M6&lt;&gt;0)</formula>
    </cfRule>
  </conditionalFormatting>
  <conditionalFormatting sqref="S6:S15">
    <cfRule type="expression" dxfId="7" priority="6" stopIfTrue="1">
      <formula>AND(ISNUMBER(S6),S6&gt;=1)</formula>
    </cfRule>
    <cfRule type="expression" dxfId="6" priority="7" stopIfTrue="1">
      <formula>AND(ISNUMBER(S6),S6&gt;=0.8)</formula>
    </cfRule>
    <cfRule type="expression" dxfId="5" priority="8" stopIfTrue="1">
      <formula>AND(ISNUMBER(S6),S6&lt;0.8)</formula>
    </cfRule>
  </conditionalFormatting>
  <printOptions horizontalCentered="1"/>
  <pageMargins left="0.4" right="0.4" top="0.5" bottom="0.5" header="0.5" footer="0.5"/>
  <pageSetup paperSize="9" scale="62"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errorTitle="Giá trị không có trong danh sách" error="Chọn trong danh sách" prompt="Chọn điểm (đổi tên điểm ở sheet Danh mục)" xr:uid="{00000000-0002-0000-0300-000000000000}">
          <x14:formula1>
            <xm:f>'Danh mục'!$F$5:$F$14</xm:f>
          </x14:formula1>
          <xm:sqref>C7:C106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32"/>
  <sheetViews>
    <sheetView showGridLines="0" zoomScaleNormal="100" workbookViewId="0">
      <pane xSplit="2" ySplit="5" topLeftCell="C6" activePane="bottomRight" state="frozen"/>
      <selection pane="topRight"/>
      <selection pane="bottomLeft"/>
      <selection pane="bottomRight"/>
    </sheetView>
  </sheetViews>
  <sheetFormatPr defaultRowHeight="14.5" x14ac:dyDescent="0.35"/>
  <cols>
    <col min="1" max="1" width="23" customWidth="1"/>
    <col min="2" max="2" width="34" customWidth="1"/>
    <col min="3" max="4" width="8" customWidth="1"/>
    <col min="5" max="5" width="13" customWidth="1"/>
    <col min="6" max="6" width="15" customWidth="1"/>
    <col min="7" max="7" width="8" customWidth="1"/>
    <col min="8" max="8" width="13" customWidth="1"/>
    <col min="9" max="9" width="15" customWidth="1"/>
    <col min="10" max="10" width="14" customWidth="1"/>
    <col min="11" max="11" width="9" customWidth="1"/>
    <col min="12" max="12" width="36" customWidth="1"/>
    <col min="13" max="13" width="10" customWidth="1"/>
    <col min="14" max="14" width="2" customWidth="1"/>
    <col min="15" max="15" width="23" customWidth="1"/>
    <col min="16" max="17" width="15" customWidth="1"/>
    <col min="18" max="18" width="14" customWidth="1"/>
    <col min="19" max="19" width="10" customWidth="1"/>
  </cols>
  <sheetData>
    <row r="1" spans="1:19" ht="26" customHeight="1" x14ac:dyDescent="0.4">
      <c r="A1" s="1" t="s">
        <v>96</v>
      </c>
    </row>
    <row r="2" spans="1:19" x14ac:dyDescent="0.35">
      <c r="A2" s="3" t="s">
        <v>97</v>
      </c>
    </row>
    <row r="3" spans="1:19" x14ac:dyDescent="0.35">
      <c r="A3" s="12" t="s">
        <v>23</v>
      </c>
      <c r="J3" s="36" t="s">
        <v>98</v>
      </c>
      <c r="L3" s="37">
        <f>'0. Bắt đầu'!$I$20</f>
        <v>0.1</v>
      </c>
    </row>
    <row r="4" spans="1:19" x14ac:dyDescent="0.35">
      <c r="O4" s="26" t="s">
        <v>99</v>
      </c>
    </row>
    <row r="5" spans="1:19" ht="40" customHeight="1" x14ac:dyDescent="0.35">
      <c r="A5" s="17" t="s">
        <v>100</v>
      </c>
      <c r="B5" s="17" t="s">
        <v>101</v>
      </c>
      <c r="C5" s="17" t="s">
        <v>102</v>
      </c>
      <c r="D5" s="17" t="s">
        <v>103</v>
      </c>
      <c r="E5" s="17" t="s">
        <v>104</v>
      </c>
      <c r="F5" s="17" t="s">
        <v>105</v>
      </c>
      <c r="G5" s="17" t="s">
        <v>106</v>
      </c>
      <c r="H5" s="17" t="s">
        <v>107</v>
      </c>
      <c r="I5" s="17" t="s">
        <v>108</v>
      </c>
      <c r="J5" s="17" t="s">
        <v>50</v>
      </c>
      <c r="K5" s="17" t="s">
        <v>109</v>
      </c>
      <c r="L5" s="17" t="s">
        <v>110</v>
      </c>
      <c r="M5" s="17" t="s">
        <v>111</v>
      </c>
      <c r="O5" s="17" t="s">
        <v>100</v>
      </c>
      <c r="P5" s="17" t="s">
        <v>112</v>
      </c>
      <c r="Q5" s="17" t="s">
        <v>108</v>
      </c>
      <c r="R5" s="17" t="s">
        <v>113</v>
      </c>
      <c r="S5" s="17" t="s">
        <v>109</v>
      </c>
    </row>
    <row r="6" spans="1:19" ht="20" customHeight="1" x14ac:dyDescent="0.35">
      <c r="A6" s="19" t="s">
        <v>114</v>
      </c>
      <c r="B6" s="14" t="s">
        <v>115</v>
      </c>
      <c r="C6" s="20" t="s">
        <v>65</v>
      </c>
      <c r="D6" s="24"/>
      <c r="E6" s="24"/>
      <c r="F6" s="21" t="str">
        <f t="shared" ref="F6:F25" si="0">IF(OR(D6="",E6=""),"",D6*E6)</f>
        <v/>
      </c>
      <c r="G6" s="24"/>
      <c r="H6" s="24"/>
      <c r="I6" s="21" t="str">
        <f t="shared" ref="I6:I25" si="1">IF(OR(G6="",H6=""),"",G6*H6)</f>
        <v/>
      </c>
      <c r="J6" s="34" t="str">
        <f t="shared" ref="J6:J25" si="2">IF(OR(F6="",I6=""),"",I6-F6)</f>
        <v/>
      </c>
      <c r="K6" s="38" t="str">
        <f t="shared" ref="K6:K25" si="3">IF(OR(F6="",I6=""),"",IFERROR((I6-F6)/F6,""))</f>
        <v/>
      </c>
      <c r="L6" s="14"/>
      <c r="M6" s="20"/>
      <c r="O6" s="31" t="str">
        <f>'Danh mục'!C5</f>
        <v>nhân sự</v>
      </c>
      <c r="P6" s="21">
        <f t="shared" ref="P6:P11" si="4">SUMIF($A$6:$A$25,O6,$F$6:$F$25)</f>
        <v>0</v>
      </c>
      <c r="Q6" s="21">
        <f t="shared" ref="Q6:Q11" si="5">SUMIF($A$6:$A$25,O6,$I$6:$I$25)</f>
        <v>0</v>
      </c>
      <c r="R6" s="34">
        <f t="shared" ref="R6:R11" si="6">Q6-P6</f>
        <v>0</v>
      </c>
      <c r="S6" s="38" t="str">
        <f t="shared" ref="S6:S11" si="7">IFERROR(R6/P6,"")</f>
        <v/>
      </c>
    </row>
    <row r="7" spans="1:19" ht="20" customHeight="1" x14ac:dyDescent="0.35">
      <c r="A7" s="19" t="s">
        <v>114</v>
      </c>
      <c r="B7" s="14" t="s">
        <v>116</v>
      </c>
      <c r="C7" s="20" t="s">
        <v>65</v>
      </c>
      <c r="D7" s="24"/>
      <c r="E7" s="24"/>
      <c r="F7" s="21" t="str">
        <f t="shared" si="0"/>
        <v/>
      </c>
      <c r="G7" s="24"/>
      <c r="H7" s="24"/>
      <c r="I7" s="21" t="str">
        <f t="shared" si="1"/>
        <v/>
      </c>
      <c r="J7" s="34" t="str">
        <f t="shared" si="2"/>
        <v/>
      </c>
      <c r="K7" s="38" t="str">
        <f t="shared" si="3"/>
        <v/>
      </c>
      <c r="L7" s="14"/>
      <c r="M7" s="20"/>
      <c r="O7" s="31" t="str">
        <f>'Danh mục'!C6</f>
        <v>quầy, booth và POSM</v>
      </c>
      <c r="P7" s="21">
        <f t="shared" si="4"/>
        <v>0</v>
      </c>
      <c r="Q7" s="21">
        <f t="shared" si="5"/>
        <v>0</v>
      </c>
      <c r="R7" s="34">
        <f t="shared" si="6"/>
        <v>0</v>
      </c>
      <c r="S7" s="38" t="str">
        <f t="shared" si="7"/>
        <v/>
      </c>
    </row>
    <row r="8" spans="1:19" ht="20" customHeight="1" x14ac:dyDescent="0.35">
      <c r="A8" s="19" t="s">
        <v>117</v>
      </c>
      <c r="B8" s="14" t="s">
        <v>118</v>
      </c>
      <c r="C8" s="20" t="s">
        <v>119</v>
      </c>
      <c r="D8" s="24"/>
      <c r="E8" s="24"/>
      <c r="F8" s="21" t="str">
        <f t="shared" si="0"/>
        <v/>
      </c>
      <c r="G8" s="24"/>
      <c r="H8" s="24"/>
      <c r="I8" s="21" t="str">
        <f t="shared" si="1"/>
        <v/>
      </c>
      <c r="J8" s="34" t="str">
        <f t="shared" si="2"/>
        <v/>
      </c>
      <c r="K8" s="38" t="str">
        <f t="shared" si="3"/>
        <v/>
      </c>
      <c r="L8" s="14"/>
      <c r="M8" s="20"/>
      <c r="O8" s="31" t="str">
        <f>'Danh mục'!C7</f>
        <v>vật tư phát mẫu</v>
      </c>
      <c r="P8" s="21">
        <f t="shared" si="4"/>
        <v>0</v>
      </c>
      <c r="Q8" s="21">
        <f t="shared" si="5"/>
        <v>0</v>
      </c>
      <c r="R8" s="34">
        <f t="shared" si="6"/>
        <v>0</v>
      </c>
      <c r="S8" s="38" t="str">
        <f t="shared" si="7"/>
        <v/>
      </c>
    </row>
    <row r="9" spans="1:19" ht="20" customHeight="1" x14ac:dyDescent="0.35">
      <c r="A9" s="19" t="s">
        <v>120</v>
      </c>
      <c r="B9" s="14" t="s">
        <v>121</v>
      </c>
      <c r="C9" s="20" t="s">
        <v>122</v>
      </c>
      <c r="D9" s="24"/>
      <c r="E9" s="24"/>
      <c r="F9" s="21" t="str">
        <f t="shared" si="0"/>
        <v/>
      </c>
      <c r="G9" s="24"/>
      <c r="H9" s="24"/>
      <c r="I9" s="21" t="str">
        <f t="shared" si="1"/>
        <v/>
      </c>
      <c r="J9" s="34" t="str">
        <f t="shared" si="2"/>
        <v/>
      </c>
      <c r="K9" s="38" t="str">
        <f t="shared" si="3"/>
        <v/>
      </c>
      <c r="L9" s="14"/>
      <c r="M9" s="20"/>
      <c r="O9" s="31" t="str">
        <f>'Danh mục'!C8</f>
        <v>vận chuyển và kho</v>
      </c>
      <c r="P9" s="21">
        <f t="shared" si="4"/>
        <v>0</v>
      </c>
      <c r="Q9" s="21">
        <f t="shared" si="5"/>
        <v>0</v>
      </c>
      <c r="R9" s="34">
        <f t="shared" si="6"/>
        <v>0</v>
      </c>
      <c r="S9" s="38" t="str">
        <f t="shared" si="7"/>
        <v/>
      </c>
    </row>
    <row r="10" spans="1:19" ht="20" customHeight="1" x14ac:dyDescent="0.35">
      <c r="A10" s="19" t="s">
        <v>123</v>
      </c>
      <c r="B10" s="14" t="s">
        <v>124</v>
      </c>
      <c r="C10" s="20" t="s">
        <v>125</v>
      </c>
      <c r="D10" s="24"/>
      <c r="E10" s="24"/>
      <c r="F10" s="21" t="str">
        <f t="shared" si="0"/>
        <v/>
      </c>
      <c r="G10" s="24"/>
      <c r="H10" s="24"/>
      <c r="I10" s="21" t="str">
        <f t="shared" si="1"/>
        <v/>
      </c>
      <c r="J10" s="34" t="str">
        <f t="shared" si="2"/>
        <v/>
      </c>
      <c r="K10" s="38" t="str">
        <f t="shared" si="3"/>
        <v/>
      </c>
      <c r="L10" s="14"/>
      <c r="M10" s="20"/>
      <c r="O10" s="31" t="str">
        <f>'Danh mục'!C9</f>
        <v>truyền thông</v>
      </c>
      <c r="P10" s="21">
        <f t="shared" si="4"/>
        <v>0</v>
      </c>
      <c r="Q10" s="21">
        <f t="shared" si="5"/>
        <v>0</v>
      </c>
      <c r="R10" s="34">
        <f t="shared" si="6"/>
        <v>0</v>
      </c>
      <c r="S10" s="38" t="str">
        <f t="shared" si="7"/>
        <v/>
      </c>
    </row>
    <row r="11" spans="1:19" ht="20" customHeight="1" x14ac:dyDescent="0.35">
      <c r="A11" s="19" t="s">
        <v>123</v>
      </c>
      <c r="B11" s="14" t="s">
        <v>126</v>
      </c>
      <c r="C11" s="20" t="s">
        <v>122</v>
      </c>
      <c r="D11" s="24"/>
      <c r="E11" s="24"/>
      <c r="F11" s="21" t="str">
        <f t="shared" si="0"/>
        <v/>
      </c>
      <c r="G11" s="24"/>
      <c r="H11" s="24"/>
      <c r="I11" s="21" t="str">
        <f t="shared" si="1"/>
        <v/>
      </c>
      <c r="J11" s="34" t="str">
        <f t="shared" si="2"/>
        <v/>
      </c>
      <c r="K11" s="38" t="str">
        <f t="shared" si="3"/>
        <v/>
      </c>
      <c r="L11" s="14"/>
      <c r="M11" s="20"/>
      <c r="O11" s="31" t="str">
        <f>'Danh mục'!C10</f>
        <v>quản lý và khác</v>
      </c>
      <c r="P11" s="21">
        <f t="shared" si="4"/>
        <v>0</v>
      </c>
      <c r="Q11" s="21">
        <f t="shared" si="5"/>
        <v>0</v>
      </c>
      <c r="R11" s="34">
        <f t="shared" si="6"/>
        <v>0</v>
      </c>
      <c r="S11" s="38" t="str">
        <f t="shared" si="7"/>
        <v/>
      </c>
    </row>
    <row r="12" spans="1:19" ht="20" customHeight="1" x14ac:dyDescent="0.35">
      <c r="A12" s="19" t="s">
        <v>127</v>
      </c>
      <c r="B12" s="14" t="s">
        <v>128</v>
      </c>
      <c r="C12" s="20" t="s">
        <v>129</v>
      </c>
      <c r="D12" s="24"/>
      <c r="E12" s="24"/>
      <c r="F12" s="21" t="str">
        <f t="shared" si="0"/>
        <v/>
      </c>
      <c r="G12" s="24"/>
      <c r="H12" s="24"/>
      <c r="I12" s="21" t="str">
        <f t="shared" si="1"/>
        <v/>
      </c>
      <c r="J12" s="34" t="str">
        <f t="shared" si="2"/>
        <v/>
      </c>
      <c r="K12" s="38" t="str">
        <f t="shared" si="3"/>
        <v/>
      </c>
      <c r="L12" s="14"/>
      <c r="M12" s="20"/>
      <c r="O12" s="31" t="s">
        <v>130</v>
      </c>
      <c r="P12" s="39">
        <f>SUM(P6:P11)</f>
        <v>0</v>
      </c>
      <c r="Q12" s="39">
        <f>SUM(Q6:Q11)</f>
        <v>0</v>
      </c>
      <c r="R12" s="39">
        <f>SUM(R6:R11)</f>
        <v>0</v>
      </c>
    </row>
    <row r="13" spans="1:19" ht="20" customHeight="1" x14ac:dyDescent="0.35">
      <c r="A13" s="19" t="s">
        <v>127</v>
      </c>
      <c r="B13" s="14" t="s">
        <v>131</v>
      </c>
      <c r="C13" s="20" t="s">
        <v>122</v>
      </c>
      <c r="D13" s="24"/>
      <c r="E13" s="24"/>
      <c r="F13" s="21" t="str">
        <f t="shared" si="0"/>
        <v/>
      </c>
      <c r="G13" s="24"/>
      <c r="H13" s="24"/>
      <c r="I13" s="21" t="str">
        <f t="shared" si="1"/>
        <v/>
      </c>
      <c r="J13" s="34" t="str">
        <f t="shared" si="2"/>
        <v/>
      </c>
      <c r="K13" s="38" t="str">
        <f t="shared" si="3"/>
        <v/>
      </c>
      <c r="L13" s="14"/>
      <c r="M13" s="20"/>
      <c r="O13" s="35" t="s">
        <v>132</v>
      </c>
    </row>
    <row r="14" spans="1:19" ht="20" customHeight="1" x14ac:dyDescent="0.35">
      <c r="A14" s="19" t="s">
        <v>127</v>
      </c>
      <c r="B14" s="14" t="s">
        <v>133</v>
      </c>
      <c r="C14" s="20" t="s">
        <v>129</v>
      </c>
      <c r="D14" s="24"/>
      <c r="E14" s="24"/>
      <c r="F14" s="21" t="str">
        <f t="shared" si="0"/>
        <v/>
      </c>
      <c r="G14" s="24"/>
      <c r="H14" s="24"/>
      <c r="I14" s="21" t="str">
        <f t="shared" si="1"/>
        <v/>
      </c>
      <c r="J14" s="34" t="str">
        <f t="shared" si="2"/>
        <v/>
      </c>
      <c r="K14" s="38" t="str">
        <f t="shared" si="3"/>
        <v/>
      </c>
      <c r="L14" s="14"/>
      <c r="M14" s="20"/>
      <c r="O14" s="31" t="str">
        <f>IF(ABS(P12-F26)+ABS(Q12-I26)&lt;1,"Khớp","Có dòng chưa chọn nhóm")</f>
        <v>Khớp</v>
      </c>
    </row>
    <row r="15" spans="1:19" ht="20" customHeight="1" x14ac:dyDescent="0.35">
      <c r="A15" s="19"/>
      <c r="B15" s="14"/>
      <c r="C15" s="20"/>
      <c r="D15" s="24"/>
      <c r="E15" s="24"/>
      <c r="F15" s="21" t="str">
        <f t="shared" si="0"/>
        <v/>
      </c>
      <c r="G15" s="24"/>
      <c r="H15" s="24"/>
      <c r="I15" s="21" t="str">
        <f t="shared" si="1"/>
        <v/>
      </c>
      <c r="J15" s="34" t="str">
        <f t="shared" si="2"/>
        <v/>
      </c>
      <c r="K15" s="38" t="str">
        <f t="shared" si="3"/>
        <v/>
      </c>
      <c r="L15" s="14"/>
      <c r="M15" s="20"/>
    </row>
    <row r="16" spans="1:19" ht="20" customHeight="1" x14ac:dyDescent="0.35">
      <c r="A16" s="19"/>
      <c r="B16" s="14"/>
      <c r="C16" s="20"/>
      <c r="D16" s="24"/>
      <c r="E16" s="24"/>
      <c r="F16" s="21" t="str">
        <f t="shared" si="0"/>
        <v/>
      </c>
      <c r="G16" s="24"/>
      <c r="H16" s="24"/>
      <c r="I16" s="21" t="str">
        <f t="shared" si="1"/>
        <v/>
      </c>
      <c r="J16" s="34" t="str">
        <f t="shared" si="2"/>
        <v/>
      </c>
      <c r="K16" s="38" t="str">
        <f t="shared" si="3"/>
        <v/>
      </c>
      <c r="L16" s="14"/>
      <c r="M16" s="20"/>
    </row>
    <row r="17" spans="1:13" ht="20" customHeight="1" x14ac:dyDescent="0.35">
      <c r="A17" s="19"/>
      <c r="B17" s="14"/>
      <c r="C17" s="20"/>
      <c r="D17" s="24"/>
      <c r="E17" s="24"/>
      <c r="F17" s="21" t="str">
        <f t="shared" si="0"/>
        <v/>
      </c>
      <c r="G17" s="24"/>
      <c r="H17" s="24"/>
      <c r="I17" s="21" t="str">
        <f t="shared" si="1"/>
        <v/>
      </c>
      <c r="J17" s="34" t="str">
        <f t="shared" si="2"/>
        <v/>
      </c>
      <c r="K17" s="38" t="str">
        <f t="shared" si="3"/>
        <v/>
      </c>
      <c r="L17" s="14"/>
      <c r="M17" s="20"/>
    </row>
    <row r="18" spans="1:13" ht="20" customHeight="1" x14ac:dyDescent="0.35">
      <c r="A18" s="19"/>
      <c r="B18" s="14"/>
      <c r="C18" s="20"/>
      <c r="D18" s="24"/>
      <c r="E18" s="24"/>
      <c r="F18" s="21" t="str">
        <f t="shared" si="0"/>
        <v/>
      </c>
      <c r="G18" s="24"/>
      <c r="H18" s="24"/>
      <c r="I18" s="21" t="str">
        <f t="shared" si="1"/>
        <v/>
      </c>
      <c r="J18" s="34" t="str">
        <f t="shared" si="2"/>
        <v/>
      </c>
      <c r="K18" s="38" t="str">
        <f t="shared" si="3"/>
        <v/>
      </c>
      <c r="L18" s="14"/>
      <c r="M18" s="20"/>
    </row>
    <row r="19" spans="1:13" ht="20" customHeight="1" x14ac:dyDescent="0.35">
      <c r="A19" s="19"/>
      <c r="B19" s="14"/>
      <c r="C19" s="20"/>
      <c r="D19" s="24"/>
      <c r="E19" s="24"/>
      <c r="F19" s="21" t="str">
        <f t="shared" si="0"/>
        <v/>
      </c>
      <c r="G19" s="24"/>
      <c r="H19" s="24"/>
      <c r="I19" s="21" t="str">
        <f t="shared" si="1"/>
        <v/>
      </c>
      <c r="J19" s="34" t="str">
        <f t="shared" si="2"/>
        <v/>
      </c>
      <c r="K19" s="38" t="str">
        <f t="shared" si="3"/>
        <v/>
      </c>
      <c r="L19" s="14"/>
      <c r="M19" s="20"/>
    </row>
    <row r="20" spans="1:13" ht="20" customHeight="1" x14ac:dyDescent="0.35">
      <c r="A20" s="19"/>
      <c r="B20" s="14"/>
      <c r="C20" s="20"/>
      <c r="D20" s="24"/>
      <c r="E20" s="24"/>
      <c r="F20" s="21" t="str">
        <f t="shared" si="0"/>
        <v/>
      </c>
      <c r="G20" s="24"/>
      <c r="H20" s="24"/>
      <c r="I20" s="21" t="str">
        <f t="shared" si="1"/>
        <v/>
      </c>
      <c r="J20" s="34" t="str">
        <f t="shared" si="2"/>
        <v/>
      </c>
      <c r="K20" s="38" t="str">
        <f t="shared" si="3"/>
        <v/>
      </c>
      <c r="L20" s="14"/>
      <c r="M20" s="20"/>
    </row>
    <row r="21" spans="1:13" ht="20" customHeight="1" x14ac:dyDescent="0.35">
      <c r="A21" s="19"/>
      <c r="B21" s="14"/>
      <c r="C21" s="20"/>
      <c r="D21" s="24"/>
      <c r="E21" s="24"/>
      <c r="F21" s="21" t="str">
        <f t="shared" si="0"/>
        <v/>
      </c>
      <c r="G21" s="24"/>
      <c r="H21" s="24"/>
      <c r="I21" s="21" t="str">
        <f t="shared" si="1"/>
        <v/>
      </c>
      <c r="J21" s="34" t="str">
        <f t="shared" si="2"/>
        <v/>
      </c>
      <c r="K21" s="38" t="str">
        <f t="shared" si="3"/>
        <v/>
      </c>
      <c r="L21" s="14"/>
      <c r="M21" s="20"/>
    </row>
    <row r="22" spans="1:13" ht="20" customHeight="1" x14ac:dyDescent="0.35">
      <c r="A22" s="19"/>
      <c r="B22" s="14"/>
      <c r="C22" s="20"/>
      <c r="D22" s="24"/>
      <c r="E22" s="24"/>
      <c r="F22" s="21" t="str">
        <f t="shared" si="0"/>
        <v/>
      </c>
      <c r="G22" s="24"/>
      <c r="H22" s="24"/>
      <c r="I22" s="21" t="str">
        <f t="shared" si="1"/>
        <v/>
      </c>
      <c r="J22" s="34" t="str">
        <f t="shared" si="2"/>
        <v/>
      </c>
      <c r="K22" s="38" t="str">
        <f t="shared" si="3"/>
        <v/>
      </c>
      <c r="L22" s="14"/>
      <c r="M22" s="20"/>
    </row>
    <row r="23" spans="1:13" ht="20" customHeight="1" x14ac:dyDescent="0.35">
      <c r="A23" s="19"/>
      <c r="B23" s="14"/>
      <c r="C23" s="20"/>
      <c r="D23" s="24"/>
      <c r="E23" s="24"/>
      <c r="F23" s="21" t="str">
        <f t="shared" si="0"/>
        <v/>
      </c>
      <c r="G23" s="24"/>
      <c r="H23" s="24"/>
      <c r="I23" s="21" t="str">
        <f t="shared" si="1"/>
        <v/>
      </c>
      <c r="J23" s="34" t="str">
        <f t="shared" si="2"/>
        <v/>
      </c>
      <c r="K23" s="38" t="str">
        <f t="shared" si="3"/>
        <v/>
      </c>
      <c r="L23" s="14"/>
      <c r="M23" s="20"/>
    </row>
    <row r="24" spans="1:13" ht="20" customHeight="1" x14ac:dyDescent="0.35">
      <c r="A24" s="19"/>
      <c r="B24" s="14"/>
      <c r="C24" s="20"/>
      <c r="D24" s="24"/>
      <c r="E24" s="24"/>
      <c r="F24" s="21" t="str">
        <f t="shared" si="0"/>
        <v/>
      </c>
      <c r="G24" s="24"/>
      <c r="H24" s="24"/>
      <c r="I24" s="21" t="str">
        <f t="shared" si="1"/>
        <v/>
      </c>
      <c r="J24" s="34" t="str">
        <f t="shared" si="2"/>
        <v/>
      </c>
      <c r="K24" s="38" t="str">
        <f t="shared" si="3"/>
        <v/>
      </c>
      <c r="L24" s="14"/>
      <c r="M24" s="20"/>
    </row>
    <row r="25" spans="1:13" ht="20" customHeight="1" x14ac:dyDescent="0.35">
      <c r="A25" s="19"/>
      <c r="B25" s="14"/>
      <c r="C25" s="20"/>
      <c r="D25" s="24"/>
      <c r="E25" s="24"/>
      <c r="F25" s="21" t="str">
        <f t="shared" si="0"/>
        <v/>
      </c>
      <c r="G25" s="24"/>
      <c r="H25" s="24"/>
      <c r="I25" s="21" t="str">
        <f t="shared" si="1"/>
        <v/>
      </c>
      <c r="J25" s="34" t="str">
        <f t="shared" si="2"/>
        <v/>
      </c>
      <c r="K25" s="38" t="str">
        <f t="shared" si="3"/>
        <v/>
      </c>
      <c r="L25" s="14"/>
      <c r="M25" s="20"/>
    </row>
    <row r="26" spans="1:13" x14ac:dyDescent="0.35">
      <c r="A26" s="27" t="s">
        <v>92</v>
      </c>
      <c r="B26" s="27"/>
      <c r="C26" s="27"/>
      <c r="D26" s="27"/>
      <c r="E26" s="27"/>
      <c r="F26" s="28">
        <f>SUM(F6:F25)</f>
        <v>0</v>
      </c>
      <c r="G26" s="27"/>
      <c r="H26" s="27"/>
      <c r="I26" s="28">
        <f>SUM(I6:I25)</f>
        <v>0</v>
      </c>
      <c r="J26" s="30">
        <f>SUM(J6:J25)</f>
        <v>0</v>
      </c>
      <c r="K26" s="40" t="str">
        <f>IFERROR(J26/F26,"")</f>
        <v/>
      </c>
      <c r="L26" s="27"/>
      <c r="M26" s="27"/>
    </row>
    <row r="28" spans="1:13" x14ac:dyDescent="0.35">
      <c r="A28" s="12" t="s">
        <v>134</v>
      </c>
    </row>
    <row r="30" spans="1:13" x14ac:dyDescent="0.35">
      <c r="A30" s="12" t="s">
        <v>135</v>
      </c>
    </row>
    <row r="32" spans="1:13" x14ac:dyDescent="0.35">
      <c r="A32" s="11" t="s">
        <v>20</v>
      </c>
    </row>
  </sheetData>
  <sheetProtection sheet="1" formatCells="0" formatColumns="0" formatRows="0" insertRows="0" insertHyperlinks="0" deleteRows="0" sort="0" autoFilter="0"/>
  <conditionalFormatting sqref="J6:K25">
    <cfRule type="expression" dxfId="4" priority="2" stopIfTrue="1">
      <formula>AND(ISNUMBER($K6),ABS($K6)&gt;$L$3)</formula>
    </cfRule>
  </conditionalFormatting>
  <conditionalFormatting sqref="K6:L25">
    <cfRule type="expression" dxfId="3" priority="1" stopIfTrue="1">
      <formula>AND(ISNUMBER($K6),ABS($K6)&gt;$L$3,$L6="")</formula>
    </cfRule>
  </conditionalFormatting>
  <conditionalFormatting sqref="M6:M25">
    <cfRule type="expression" dxfId="2" priority="3">
      <formula>$M6="Chưa"</formula>
    </cfRule>
  </conditionalFormatting>
  <printOptions horizontalCentered="1"/>
  <pageMargins left="0.4" right="0.4" top="0.5" bottom="0.5" header="0.5" footer="0.5"/>
  <pageSetup paperSize="9" scale="48"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errorTitle="Giá trị không có trong danh sách" error="Chọn trong danh sách" prompt="Chọn nhóm chi phí" xr:uid="{00000000-0002-0000-0400-000000000000}">
          <x14:formula1>
            <xm:f>'Danh mục'!$C$5:$C$10</xm:f>
          </x14:formula1>
          <xm:sqref>A6:A25</xm:sqref>
        </x14:dataValidation>
        <x14:dataValidation type="list" allowBlank="1" showErrorMessage="1" errorTitle="Giá trị không có trong danh sách" error="Chọn trong danh sách" xr:uid="{00000000-0002-0000-0400-000001000000}">
          <x14:formula1>
            <xm:f>'Danh mục'!$E$5:$E$6</xm:f>
          </x14:formula1>
          <xm:sqref>M6:M25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39"/>
  <sheetViews>
    <sheetView showGridLines="0" zoomScaleNormal="100" workbookViewId="0"/>
  </sheetViews>
  <sheetFormatPr defaultRowHeight="14.5" x14ac:dyDescent="0.35"/>
  <cols>
    <col min="1" max="1" width="36" customWidth="1"/>
    <col min="2" max="2" width="34" customWidth="1"/>
    <col min="3" max="3" width="36" customWidth="1"/>
    <col min="4" max="4" width="38" customWidth="1"/>
    <col min="5" max="5" width="16" customWidth="1"/>
    <col min="6" max="6" width="14" customWidth="1"/>
  </cols>
  <sheetData>
    <row r="1" spans="1:6" ht="26" customHeight="1" x14ac:dyDescent="0.4">
      <c r="A1" s="1" t="s">
        <v>136</v>
      </c>
    </row>
    <row r="2" spans="1:6" x14ac:dyDescent="0.35">
      <c r="A2" s="3" t="s">
        <v>137</v>
      </c>
    </row>
    <row r="3" spans="1:6" x14ac:dyDescent="0.35">
      <c r="A3" s="12" t="s">
        <v>23</v>
      </c>
    </row>
    <row r="5" spans="1:6" x14ac:dyDescent="0.35">
      <c r="A5" s="5" t="s">
        <v>138</v>
      </c>
    </row>
    <row r="6" spans="1:6" ht="20" customHeight="1" x14ac:dyDescent="0.35">
      <c r="A6" s="59"/>
      <c r="B6" s="60"/>
      <c r="C6" s="60"/>
      <c r="D6" s="60"/>
      <c r="E6" s="60"/>
      <c r="F6" s="60"/>
    </row>
    <row r="7" spans="1:6" ht="20" customHeight="1" x14ac:dyDescent="0.35">
      <c r="A7" s="59"/>
      <c r="B7" s="60"/>
      <c r="C7" s="60"/>
      <c r="D7" s="60"/>
      <c r="E7" s="60"/>
      <c r="F7" s="60"/>
    </row>
    <row r="8" spans="1:6" ht="20" customHeight="1" x14ac:dyDescent="0.35">
      <c r="A8" s="59"/>
      <c r="B8" s="60"/>
      <c r="C8" s="60"/>
      <c r="D8" s="60"/>
      <c r="E8" s="60"/>
      <c r="F8" s="60"/>
    </row>
    <row r="10" spans="1:6" x14ac:dyDescent="0.35">
      <c r="A10" s="5" t="s">
        <v>139</v>
      </c>
    </row>
    <row r="11" spans="1:6" ht="32" customHeight="1" x14ac:dyDescent="0.35">
      <c r="A11" s="17" t="s">
        <v>140</v>
      </c>
      <c r="B11" s="17" t="s">
        <v>141</v>
      </c>
      <c r="C11" s="17" t="s">
        <v>142</v>
      </c>
      <c r="D11" s="17" t="s">
        <v>143</v>
      </c>
      <c r="E11" s="17" t="s">
        <v>144</v>
      </c>
      <c r="F11" s="17" t="s">
        <v>145</v>
      </c>
    </row>
    <row r="12" spans="1:6" ht="20" customHeight="1" x14ac:dyDescent="0.35">
      <c r="A12" s="14"/>
      <c r="B12" s="14"/>
      <c r="C12" s="14"/>
      <c r="D12" s="14"/>
      <c r="E12" s="14"/>
      <c r="F12" s="14"/>
    </row>
    <row r="13" spans="1:6" ht="20" customHeight="1" x14ac:dyDescent="0.35">
      <c r="A13" s="14"/>
      <c r="B13" s="14"/>
      <c r="C13" s="14"/>
      <c r="D13" s="14"/>
      <c r="E13" s="14"/>
      <c r="F13" s="14"/>
    </row>
    <row r="14" spans="1:6" ht="20" customHeight="1" x14ac:dyDescent="0.35">
      <c r="A14" s="14"/>
      <c r="B14" s="14"/>
      <c r="C14" s="14"/>
      <c r="D14" s="14"/>
      <c r="E14" s="14"/>
      <c r="F14" s="14"/>
    </row>
    <row r="15" spans="1:6" ht="20" customHeight="1" x14ac:dyDescent="0.35">
      <c r="A15" s="14"/>
      <c r="B15" s="14"/>
      <c r="C15" s="14"/>
      <c r="D15" s="14"/>
      <c r="E15" s="14"/>
      <c r="F15" s="14"/>
    </row>
    <row r="16" spans="1:6" ht="20" customHeight="1" x14ac:dyDescent="0.35">
      <c r="A16" s="14"/>
      <c r="B16" s="14"/>
      <c r="C16" s="14"/>
      <c r="D16" s="14"/>
      <c r="E16" s="14"/>
      <c r="F16" s="14"/>
    </row>
    <row r="18" spans="1:6" x14ac:dyDescent="0.35">
      <c r="A18" s="5" t="s">
        <v>146</v>
      </c>
    </row>
    <row r="19" spans="1:6" ht="24" customHeight="1" x14ac:dyDescent="0.35">
      <c r="A19" s="17" t="s">
        <v>82</v>
      </c>
      <c r="B19" s="17" t="s">
        <v>81</v>
      </c>
      <c r="C19" s="17" t="s">
        <v>147</v>
      </c>
    </row>
    <row r="20" spans="1:6" x14ac:dyDescent="0.35">
      <c r="A20" s="20"/>
      <c r="B20" s="33"/>
      <c r="C20" s="59"/>
      <c r="D20" s="60"/>
      <c r="E20" s="60"/>
      <c r="F20" s="60"/>
    </row>
    <row r="21" spans="1:6" x14ac:dyDescent="0.35">
      <c r="A21" s="20"/>
      <c r="B21" s="33"/>
      <c r="C21" s="59"/>
      <c r="D21" s="60"/>
      <c r="E21" s="60"/>
      <c r="F21" s="60"/>
    </row>
    <row r="22" spans="1:6" x14ac:dyDescent="0.35">
      <c r="A22" s="20"/>
      <c r="B22" s="33"/>
      <c r="C22" s="59"/>
      <c r="D22" s="60"/>
      <c r="E22" s="60"/>
      <c r="F22" s="60"/>
    </row>
    <row r="23" spans="1:6" x14ac:dyDescent="0.35">
      <c r="A23" s="20"/>
      <c r="B23" s="33"/>
      <c r="C23" s="59"/>
      <c r="D23" s="60"/>
      <c r="E23" s="60"/>
      <c r="F23" s="60"/>
    </row>
    <row r="24" spans="1:6" x14ac:dyDescent="0.35">
      <c r="A24" s="20"/>
      <c r="B24" s="33"/>
      <c r="C24" s="59"/>
      <c r="D24" s="60"/>
      <c r="E24" s="60"/>
      <c r="F24" s="60"/>
    </row>
    <row r="25" spans="1:6" x14ac:dyDescent="0.35">
      <c r="A25" s="20"/>
      <c r="B25" s="33"/>
      <c r="C25" s="59"/>
      <c r="D25" s="60"/>
      <c r="E25" s="60"/>
      <c r="F25" s="60"/>
    </row>
    <row r="27" spans="1:6" x14ac:dyDescent="0.35">
      <c r="A27" s="5" t="s">
        <v>148</v>
      </c>
    </row>
    <row r="28" spans="1:6" ht="24" customHeight="1" x14ac:dyDescent="0.35">
      <c r="A28" s="17" t="s">
        <v>149</v>
      </c>
      <c r="B28" s="17" t="s">
        <v>150</v>
      </c>
      <c r="C28" s="17" t="s">
        <v>151</v>
      </c>
    </row>
    <row r="29" spans="1:6" x14ac:dyDescent="0.35">
      <c r="A29" s="19" t="s">
        <v>152</v>
      </c>
      <c r="B29" s="20"/>
      <c r="C29" s="59"/>
      <c r="D29" s="60"/>
      <c r="E29" s="60"/>
      <c r="F29" s="60"/>
    </row>
    <row r="30" spans="1:6" x14ac:dyDescent="0.35">
      <c r="A30" s="19" t="s">
        <v>40</v>
      </c>
      <c r="B30" s="20"/>
      <c r="C30" s="59"/>
      <c r="D30" s="60"/>
      <c r="E30" s="60"/>
      <c r="F30" s="60"/>
    </row>
    <row r="31" spans="1:6" x14ac:dyDescent="0.35">
      <c r="A31" s="19" t="s">
        <v>153</v>
      </c>
      <c r="B31" s="20"/>
      <c r="C31" s="59"/>
      <c r="D31" s="60"/>
      <c r="E31" s="60"/>
      <c r="F31" s="60"/>
    </row>
    <row r="32" spans="1:6" x14ac:dyDescent="0.35">
      <c r="A32" s="19" t="s">
        <v>154</v>
      </c>
      <c r="B32" s="20"/>
      <c r="C32" s="59"/>
      <c r="D32" s="60"/>
      <c r="E32" s="60"/>
      <c r="F32" s="60"/>
    </row>
    <row r="33" spans="1:6" x14ac:dyDescent="0.35">
      <c r="A33" s="19" t="s">
        <v>155</v>
      </c>
      <c r="B33" s="20"/>
      <c r="C33" s="59"/>
      <c r="D33" s="60"/>
      <c r="E33" s="60"/>
      <c r="F33" s="60"/>
    </row>
    <row r="34" spans="1:6" x14ac:dyDescent="0.35">
      <c r="A34" s="19" t="s">
        <v>156</v>
      </c>
      <c r="B34" s="20"/>
      <c r="C34" s="59"/>
      <c r="D34" s="60"/>
      <c r="E34" s="60"/>
      <c r="F34" s="60"/>
    </row>
    <row r="35" spans="1:6" x14ac:dyDescent="0.35">
      <c r="A35" s="19" t="s">
        <v>157</v>
      </c>
      <c r="B35" s="20"/>
      <c r="C35" s="59"/>
      <c r="D35" s="60"/>
      <c r="E35" s="60"/>
      <c r="F35" s="60"/>
    </row>
    <row r="36" spans="1:6" x14ac:dyDescent="0.35">
      <c r="A36" s="19"/>
      <c r="B36" s="20"/>
      <c r="C36" s="59"/>
      <c r="D36" s="60"/>
      <c r="E36" s="60"/>
      <c r="F36" s="60"/>
    </row>
    <row r="37" spans="1:6" x14ac:dyDescent="0.35">
      <c r="A37" s="13" t="s">
        <v>158</v>
      </c>
      <c r="B37" s="41" t="str">
        <f>IFERROR(COUNTIF(B29:B36,"Có")/(COUNTIF(B29:B36,"Có")+COUNTIF(B29:B36,"Chưa")),"")</f>
        <v/>
      </c>
    </row>
    <row r="39" spans="1:6" x14ac:dyDescent="0.35">
      <c r="A39" s="11" t="s">
        <v>20</v>
      </c>
    </row>
  </sheetData>
  <sheetProtection sheet="1" formatCells="0" formatColumns="0" formatRows="0" insertRows="0" insertHyperlinks="0" deleteRows="0" sort="0" autoFilter="0"/>
  <mergeCells count="17">
    <mergeCell ref="C32:F32"/>
    <mergeCell ref="C36:F36"/>
    <mergeCell ref="A7:F7"/>
    <mergeCell ref="A8:F8"/>
    <mergeCell ref="C21:F21"/>
    <mergeCell ref="A6:F6"/>
    <mergeCell ref="C29:F29"/>
    <mergeCell ref="C30:F30"/>
    <mergeCell ref="C25:F25"/>
    <mergeCell ref="C24:F24"/>
    <mergeCell ref="C22:F22"/>
    <mergeCell ref="C31:F31"/>
    <mergeCell ref="C23:F23"/>
    <mergeCell ref="C35:F35"/>
    <mergeCell ref="C20:F20"/>
    <mergeCell ref="C34:F34"/>
    <mergeCell ref="C33:F33"/>
  </mergeCells>
  <conditionalFormatting sqref="B29:B36">
    <cfRule type="expression" dxfId="1" priority="1">
      <formula>$B29="Có"</formula>
    </cfRule>
    <cfRule type="expression" dxfId="0" priority="2">
      <formula>$B29="Chưa"</formula>
    </cfRule>
  </conditionalFormatting>
  <printOptions horizontalCentered="1"/>
  <pageMargins left="0.4" right="0.4" top="0.5" bottom="0.5" header="0.5" footer="0.5"/>
  <pageSetup paperSize="9" scale="79"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2">
        <x14:dataValidation type="list" allowBlank="1" showErrorMessage="1" errorTitle="Giá trị không có trong danh sách" error="Chọn trong danh sách" xr:uid="{00000000-0002-0000-0500-000000000000}">
          <x14:formula1>
            <xm:f>'Danh mục'!$F$5:$F$14</xm:f>
          </x14:formula1>
          <xm:sqref>A20:A25</xm:sqref>
        </x14:dataValidation>
        <x14:dataValidation type="list" allowBlank="1" showErrorMessage="1" errorTitle="Giá trị không có trong danh sách" error="Chọn trong danh sách" xr:uid="{00000000-0002-0000-0500-000001000000}">
          <x14:formula1>
            <xm:f>'Danh mục'!$E$5:$E$6</xm:f>
          </x14:formula1>
          <xm:sqref>B29:B36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17"/>
  <sheetViews>
    <sheetView showGridLines="0" zoomScaleNormal="100" workbookViewId="0"/>
  </sheetViews>
  <sheetFormatPr defaultRowHeight="14.5" x14ac:dyDescent="0.35"/>
  <cols>
    <col min="1" max="3" width="26" customWidth="1"/>
    <col min="4" max="5" width="14" customWidth="1"/>
    <col min="6" max="6" width="22" customWidth="1"/>
  </cols>
  <sheetData>
    <row r="1" spans="1:6" ht="26" customHeight="1" x14ac:dyDescent="0.4">
      <c r="A1" s="1" t="s">
        <v>159</v>
      </c>
    </row>
    <row r="2" spans="1:6" x14ac:dyDescent="0.35">
      <c r="A2" s="3" t="s">
        <v>160</v>
      </c>
    </row>
    <row r="4" spans="1:6" ht="24" customHeight="1" x14ac:dyDescent="0.35">
      <c r="A4" s="17" t="s">
        <v>26</v>
      </c>
      <c r="B4" s="17" t="s">
        <v>52</v>
      </c>
      <c r="C4" s="17" t="s">
        <v>161</v>
      </c>
      <c r="D4" s="17" t="s">
        <v>162</v>
      </c>
      <c r="E4" s="17" t="s">
        <v>150</v>
      </c>
      <c r="F4" s="17" t="s">
        <v>163</v>
      </c>
    </row>
    <row r="5" spans="1:6" x14ac:dyDescent="0.35">
      <c r="A5" s="42" t="s">
        <v>164</v>
      </c>
      <c r="B5" s="42" t="s">
        <v>66</v>
      </c>
      <c r="C5" s="42" t="s">
        <v>114</v>
      </c>
      <c r="D5" s="42" t="s">
        <v>56</v>
      </c>
      <c r="E5" s="42" t="s">
        <v>56</v>
      </c>
      <c r="F5" s="19" t="s">
        <v>165</v>
      </c>
    </row>
    <row r="6" spans="1:6" x14ac:dyDescent="0.35">
      <c r="A6" s="42" t="s">
        <v>166</v>
      </c>
      <c r="B6" s="42" t="s">
        <v>167</v>
      </c>
      <c r="C6" s="42" t="s">
        <v>117</v>
      </c>
      <c r="D6" s="42" t="s">
        <v>61</v>
      </c>
      <c r="E6" s="42" t="s">
        <v>168</v>
      </c>
      <c r="F6" s="19" t="s">
        <v>169</v>
      </c>
    </row>
    <row r="7" spans="1:6" x14ac:dyDescent="0.35">
      <c r="A7" s="42" t="s">
        <v>170</v>
      </c>
      <c r="B7" s="42" t="s">
        <v>57</v>
      </c>
      <c r="C7" s="42" t="s">
        <v>120</v>
      </c>
      <c r="F7" s="19" t="s">
        <v>171</v>
      </c>
    </row>
    <row r="8" spans="1:6" x14ac:dyDescent="0.35">
      <c r="A8" s="42" t="s">
        <v>172</v>
      </c>
      <c r="B8" s="42" t="s">
        <v>63</v>
      </c>
      <c r="C8" s="42" t="s">
        <v>123</v>
      </c>
      <c r="F8" s="19"/>
    </row>
    <row r="9" spans="1:6" x14ac:dyDescent="0.35">
      <c r="A9" s="42" t="s">
        <v>173</v>
      </c>
      <c r="B9" s="42" t="s">
        <v>69</v>
      </c>
      <c r="C9" s="42" t="s">
        <v>174</v>
      </c>
      <c r="F9" s="19"/>
    </row>
    <row r="10" spans="1:6" x14ac:dyDescent="0.35">
      <c r="A10" s="42" t="s">
        <v>175</v>
      </c>
      <c r="B10" s="42" t="s">
        <v>73</v>
      </c>
      <c r="C10" s="42" t="s">
        <v>127</v>
      </c>
      <c r="F10" s="19"/>
    </row>
    <row r="11" spans="1:6" x14ac:dyDescent="0.35">
      <c r="A11" s="42" t="s">
        <v>176</v>
      </c>
      <c r="F11" s="19"/>
    </row>
    <row r="12" spans="1:6" x14ac:dyDescent="0.35">
      <c r="A12" s="42" t="s">
        <v>177</v>
      </c>
      <c r="F12" s="19"/>
    </row>
    <row r="13" spans="1:6" x14ac:dyDescent="0.35">
      <c r="A13" s="42" t="s">
        <v>178</v>
      </c>
      <c r="F13" s="19"/>
    </row>
    <row r="14" spans="1:6" x14ac:dyDescent="0.35">
      <c r="F14" s="19"/>
    </row>
    <row r="17" spans="1:1" x14ac:dyDescent="0.35">
      <c r="A17" s="11" t="s">
        <v>20</v>
      </c>
    </row>
  </sheetData>
  <sheetProtection sheet="1" formatCells="0" formatColumns="0" formatRows="0" insertRows="0" insertHyperlinks="0" deleteRows="0" sort="0" autoFilter="0"/>
  <printOptions horizontalCentered="1"/>
  <pageMargins left="0.4" right="0.4" top="0.5" bottom="0.5" header="0.5" footer="0.5"/>
  <pageSetup paperSize="9" fitToHeight="0" orientation="landscape" r:id="rId1"/>
  <headerFooter>
    <oddFooter>&amp;C&amp;8 &amp;K808080Mẫu của A.M Agency – amagency.vn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0. Bắt đầu</vt:lpstr>
      <vt:lpstr>1. Thông tin</vt:lpstr>
      <vt:lpstr>2. Chỉ tiêu</vt:lpstr>
      <vt:lpstr>3. Theo điểm và ngày</vt:lpstr>
      <vt:lpstr>4. Chi phí</vt:lpstr>
      <vt:lpstr>5. Đánh giá và đề xuất</vt:lpstr>
      <vt:lpstr>Danh mục</vt:lpstr>
      <vt:lpstr>'0. Bắt đầu'!Print_Area</vt:lpstr>
      <vt:lpstr>'3. Theo điểm và ngày'!Print_Area</vt:lpstr>
      <vt:lpstr>'4. Chi phí'!Print_Area</vt:lpstr>
      <vt:lpstr>'5. Đánh giá và đề xuất'!Print_Area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Lâm Quốc Hoàng</cp:lastModifiedBy>
  <dcterms:created xsi:type="dcterms:W3CDTF">2026-11-07T18:17:25Z</dcterms:created>
  <dcterms:modified xsi:type="dcterms:W3CDTF">2026-11-08T00:49:35Z</dcterms:modified>
</cp:coreProperties>
</file>